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Y:\shared\NetZero Team\LTDP\2024\"/>
    </mc:Choice>
  </mc:AlternateContent>
  <xr:revisionPtr revIDLastSave="0" documentId="8_{2D0F9B37-29D0-43DA-B4AA-69C03E126B50}" xr6:coauthVersionLast="47" xr6:coauthVersionMax="47" xr10:uidLastSave="{00000000-0000-0000-0000-000000000000}"/>
  <bookViews>
    <workbookView xWindow="28680" yWindow="-120" windowWidth="29040" windowHeight="15840" tabRatio="813" xr2:uid="{00000000-000D-0000-FFFF-FFFF00000000}"/>
  </bookViews>
  <sheets>
    <sheet name="Menu" sheetId="2" r:id="rId1"/>
    <sheet name="Chapter3-Demand" sheetId="3" r:id="rId2"/>
    <sheet name="Appendix 2" sheetId="236" r:id="rId3"/>
    <sheet name="Appendix 3" sheetId="16" r:id="rId4"/>
    <sheet name="Charts" sheetId="97" r:id="rId5"/>
  </sheets>
  <definedNames>
    <definedName name="Figure_3.2A_Chart">Charts!$L$22</definedName>
    <definedName name="Figure_3.2A_Table">'Chapter3-Demand'!$B$2</definedName>
    <definedName name="Figure_3.2B_Chart">Charts!$L$2</definedName>
    <definedName name="Figure_3.2B_Table">'Chapter3-Demand'!$B$9</definedName>
    <definedName name="Figure_3.2C_Chart">Charts!$B$42</definedName>
    <definedName name="Figure_3.2C_Table">'Chapter3-Demand'!$B$16</definedName>
    <definedName name="Figure_3.2D_Chart">Charts!$B$2</definedName>
    <definedName name="Figure_3.2D_Table">'Chapter3-Demand'!$B$23</definedName>
    <definedName name="Figure_3.2E_Chart">Charts!$B$22</definedName>
    <definedName name="Figure_3.2E_Table">'Chapter3-Demand'!$B$30</definedName>
    <definedName name="Figure_3.2F_Chart">Charts!$L$42</definedName>
    <definedName name="Figure_3.2F_Table">'Chapter3-Demand'!$B$37</definedName>
    <definedName name="Figure_3.2G_Chart">Charts!$L$82</definedName>
    <definedName name="Figure_3.2G_Table">'Chapter3-Demand'!$B$64</definedName>
    <definedName name="Figure_3.2H_Chart">Charts!$L$62</definedName>
    <definedName name="Figure_3.2H_Table">'Chapter3-Demand'!$B$52</definedName>
    <definedName name="Figure_3.2I_Chart">Charts!$B$102</definedName>
    <definedName name="Figure_3.2I_Table">'Chapter3-Demand'!$B$70</definedName>
    <definedName name="Figure_3.2J_Chart">Charts!$B$62</definedName>
    <definedName name="Figure_3.2J_Table">'Chapter3-Demand'!$B$46</definedName>
    <definedName name="Figure_3.2K_Chart">Charts!$B$82</definedName>
    <definedName name="Figure_3.2K_Table">'Chapter3-Demand'!$B$58</definedName>
    <definedName name="Figure_3.2L_Chart">Charts!$L$102</definedName>
    <definedName name="Figure_3.2L_Table">'Chapter3-Demand'!$B$76</definedName>
    <definedName name="Figure_3.3A_Chart">Charts!$L$142</definedName>
    <definedName name="Figure_3.3A_Table">'Chapter3-Demand'!$B$105</definedName>
    <definedName name="Figure_3.3B_Chart">Charts!$L$122</definedName>
    <definedName name="Figure_3.3B_Table">'Chapter3-Demand'!$B$91</definedName>
    <definedName name="Figure_3.3C_Chart">Charts!$B$162</definedName>
    <definedName name="Figure_3.3C_Table">'Chapter3-Demand'!$B$112</definedName>
    <definedName name="Figure_3.3D_Chart">Charts!$B$122</definedName>
    <definedName name="Figure_3.3D_Table">'Chapter3-Demand'!$B$84</definedName>
    <definedName name="Figure_3.3E_Chart">Charts!$B$142</definedName>
    <definedName name="Figure_3.3E_Table">'Chapter3-Demand'!$B$98</definedName>
    <definedName name="Figure_3.3F_Chart">Charts!$L$162</definedName>
    <definedName name="Figure_3.3F_Table">'Chapter3-Demand'!$B$119</definedName>
    <definedName name="Figure_3.3G_Chart">Charts!#REF!</definedName>
    <definedName name="Figure_3.3G_Table">'Chapter3-Demand'!#REF!</definedName>
    <definedName name="Figure_3.3H_Chart">Charts!#REF!</definedName>
    <definedName name="Figure_3.3H_Table">'Chapter3-Demand'!#REF!</definedName>
    <definedName name="Figure_3.3I_Chart">Charts!#REF!</definedName>
    <definedName name="Figure_3.3I_Table">'Chapter3-Demand'!#REF!</definedName>
    <definedName name="Figure_3.3J_Chart">Charts!#REF!</definedName>
    <definedName name="Figure_3.3J_Table">'Chapter3-Demand'!#REF!</definedName>
    <definedName name="Figure_3.3K_Chart">Charts!#REF!</definedName>
    <definedName name="Figure_3.3K_Table">'Chapter3-Demand'!#REF!</definedName>
    <definedName name="Figure_3.3L_Chart">Charts!#REF!</definedName>
    <definedName name="Figure_3.3L_Table">'Chapter3-Demand'!#REF!</definedName>
    <definedName name="Figure_3.4A_Chart">Charts!#REF!</definedName>
    <definedName name="Figure_3.4A_Table">'Chapter3-Demand'!#REF!</definedName>
    <definedName name="Figure_3.4B_Chart">Charts!#REF!</definedName>
    <definedName name="Figure_3.4B_Table">'Chapter3-Demand'!#REF!</definedName>
    <definedName name="Figure_A2.1A_Chart">Charts!$L$204</definedName>
    <definedName name="Figure_A2.1A_Table">'Appendix 2'!$B$53</definedName>
    <definedName name="Figure_A2.1B_Chart">Charts!$L$182</definedName>
    <definedName name="Figure_A2.1B_Table">'Appendix 2'!$B$19</definedName>
    <definedName name="Figure_A2.1C_Chart">Charts!$B$226</definedName>
    <definedName name="Figure_A2.1C_Table">'Appendix 2'!$B$70</definedName>
    <definedName name="Figure_A2.1D_Chart">Charts!$B$182</definedName>
    <definedName name="Figure_A2.1D_Table">'Appendix 2'!$B$2</definedName>
    <definedName name="Figure_A2.1E_Chart">Charts!$B$204</definedName>
    <definedName name="Figure_A2.1E_Table">'Appendix 2'!$B$36</definedName>
    <definedName name="Figure_A2.1F_Chart">Charts!$L$226</definedName>
    <definedName name="Figure_A2.1F_Table">'Appendix 2'!$B$87</definedName>
    <definedName name="Figure_A2.1G_Table">'Appendix 2'!#REF!</definedName>
    <definedName name="Figure_A2.1H_Chart">Charts!#REF!</definedName>
    <definedName name="Figure_A2.1H_Table">'Appendix 2'!#REF!</definedName>
    <definedName name="Figure_A2.1I_Chart">Charts!#REF!</definedName>
    <definedName name="Figure_A2.1I_Table">'Appendix 2'!#REF!</definedName>
    <definedName name="Figure_A3.1A_Table">'Appendix 3'!$B$38</definedName>
    <definedName name="Figure_A3.1B_Table">'Appendix 3'!$B$14</definedName>
    <definedName name="Figure_A3.1C_Table">'Appendix 3'!$B$50</definedName>
    <definedName name="Figure_A3.1D_Table">'Appendix 3'!$B$2</definedName>
    <definedName name="Figure_A3.1E_Table">'Appendix 3'!$B$26</definedName>
    <definedName name="Figure_A3.1F_Table">'Appendix 3'!$B$62</definedName>
    <definedName name="Figure_A3.2A_Table">'Appendix 3'!$B$76</definedName>
    <definedName name="Figure_A3.2B_Table">'Appendix 3'!$B$87</definedName>
    <definedName name="_xlnm.Print_Area" localSheetId="2">'Appendix 2'!$B$51:$M$103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0" i="2" l="1"/>
  <c r="B42" i="2"/>
  <c r="B41" i="2"/>
  <c r="B38" i="2"/>
  <c r="B45" i="2"/>
  <c r="B44" i="2"/>
  <c r="B39" i="2"/>
  <c r="B43" i="2"/>
</calcChain>
</file>

<file path=xl/sharedStrings.xml><?xml version="1.0" encoding="utf-8"?>
<sst xmlns="http://schemas.openxmlformats.org/spreadsheetml/2006/main" count="579" uniqueCount="136">
  <si>
    <t>TWh</t>
  </si>
  <si>
    <t>Int</t>
  </si>
  <si>
    <t>12/13</t>
  </si>
  <si>
    <t>LDZ Peak</t>
  </si>
  <si>
    <t>% Growth</t>
  </si>
  <si>
    <t>GWh/d</t>
  </si>
  <si>
    <t>% Change</t>
  </si>
  <si>
    <t>Load Category</t>
  </si>
  <si>
    <t>0 to 73 MWh</t>
  </si>
  <si>
    <t>73 to 732 MWh</t>
  </si>
  <si>
    <t>Total LDZ</t>
  </si>
  <si>
    <t>Shrinkage</t>
  </si>
  <si>
    <t>Total Throughput</t>
  </si>
  <si>
    <t>LDZ</t>
  </si>
  <si>
    <t>Firm</t>
  </si>
  <si>
    <t>Interruptible</t>
  </si>
  <si>
    <t>Chapter 3 - Demand</t>
  </si>
  <si>
    <t>Links</t>
  </si>
  <si>
    <t>Data Table</t>
  </si>
  <si>
    <t>Chart</t>
  </si>
  <si>
    <t>Appendix 2</t>
  </si>
  <si>
    <t>Appendix 3</t>
  </si>
  <si>
    <t>13/14</t>
  </si>
  <si>
    <t>Growth</t>
  </si>
  <si>
    <t>14/15</t>
  </si>
  <si>
    <t>0-73 MWh</t>
  </si>
  <si>
    <t>73-732 MWh</t>
  </si>
  <si>
    <t>&gt;732 MWh Firm</t>
  </si>
  <si>
    <t>Total Consumption</t>
  </si>
  <si>
    <t>Total Demand (Throughput)</t>
  </si>
  <si>
    <t>Gas Supply Year</t>
  </si>
  <si>
    <t>North West</t>
  </si>
  <si>
    <t>East Midlands</t>
  </si>
  <si>
    <t>West Midlands</t>
  </si>
  <si>
    <t>TABLE A2.1B – East Midlands LDZ Forecast Annual Demand – Split by Load Categories (TWh)</t>
  </si>
  <si>
    <t>FIGURE A2.1B – East Midlands LDZ Forecast Annual Demand – Split by Load Categories</t>
  </si>
  <si>
    <t>East Anglia</t>
  </si>
  <si>
    <t>Weather Corrected Demand</t>
  </si>
  <si>
    <t>15/16</t>
  </si>
  <si>
    <t>FIGURE 3.2H – East Midlands LDZ Historical &amp; Forecast 1 in 20 Peak Gas Demand</t>
  </si>
  <si>
    <t>FIGURE 3.2L – Aggregate National Grid Gas LDZ Historical &amp; Forecast 1 in 20 Peak Gas Demand</t>
  </si>
  <si>
    <t>FIGURE A2.1F – Aggregate National Grid Gas LDZ Forecast Annual Demand – Split by Load Categories</t>
  </si>
  <si>
    <t>16/17</t>
  </si>
  <si>
    <t>17/18</t>
  </si>
  <si>
    <t>Maximum Day</t>
  </si>
  <si>
    <t>Demand</t>
  </si>
  <si>
    <t>Minimum Day</t>
  </si>
  <si>
    <t>FY 1</t>
  </si>
  <si>
    <t>FY 2</t>
  </si>
  <si>
    <t>FY 3</t>
  </si>
  <si>
    <t>FY 4</t>
  </si>
  <si>
    <t>FY 5</t>
  </si>
  <si>
    <t>FY 6</t>
  </si>
  <si>
    <t>FY 7</t>
  </si>
  <si>
    <t>FY 8</t>
  </si>
  <si>
    <t>FY 9</t>
  </si>
  <si>
    <t>FY 10</t>
  </si>
  <si>
    <t>Yr 0</t>
  </si>
  <si>
    <t>Yr -1</t>
  </si>
  <si>
    <t>Yr -2</t>
  </si>
  <si>
    <t>Yr -3</t>
  </si>
  <si>
    <t>Yr -4</t>
  </si>
  <si>
    <t>Yr -5</t>
  </si>
  <si>
    <t>Yr -6</t>
  </si>
  <si>
    <t>Yr -7</t>
  </si>
  <si>
    <t>Yr -8</t>
  </si>
  <si>
    <t>Yr -9</t>
  </si>
  <si>
    <t>18/19</t>
  </si>
  <si>
    <t>19/20</t>
  </si>
  <si>
    <t>20/21</t>
  </si>
  <si>
    <t xml:space="preserve">NDM &gt;732 MWh </t>
  </si>
  <si>
    <t>Total NDM</t>
  </si>
  <si>
    <t>Total DM</t>
  </si>
  <si>
    <t>21/22</t>
  </si>
  <si>
    <t>22/23</t>
  </si>
  <si>
    <t>23/24</t>
  </si>
  <si>
    <t>FIGURE 3.2G – East Anglia LDZ Historical &amp; Forecast 1 in 20 Peak Gas Demand</t>
  </si>
  <si>
    <t>FIGURE 3.2J – North West LDZ Historical &amp; Forecast 1 in 20 Peak Gas Demand</t>
  </si>
  <si>
    <t>FIGURE 3.2K – West Midlands LDZ Historical &amp; Forecast 1 in 20 Peak Gas Demand</t>
  </si>
  <si>
    <t>FIGURE 3.2A – East Anglia LDZ Historical &amp; Forecast Annual Gas Demand</t>
  </si>
  <si>
    <t>FIGURE 3.2B – East Midlands LDZ Historical &amp; Forecast Annual Gas Demand</t>
  </si>
  <si>
    <t>FIGURE 3.2D – North West LDZ Historical &amp; Forecast Annual Gas Demand</t>
  </si>
  <si>
    <t>FIGURE 3.2E – West Midlands LDZ Historical &amp; Forecast Annual Gas Demand</t>
  </si>
  <si>
    <t>FIGURE 3.2F – Aggregate National Grid Gas LDZ Historical &amp; Forecast Annual Gas Demand</t>
  </si>
  <si>
    <t>FIGURE 3.3A – Comparison of East Anglia LDZ Annual Demand Forecasts</t>
  </si>
  <si>
    <t>FIGURE 3.3B – Comparison of East Midlands LDZ Annual Demand Forecasts</t>
  </si>
  <si>
    <t>FIGURE 3.3D – Comparison of North West LDZ Annual Demand Forecasts</t>
  </si>
  <si>
    <t>FIGURE 3.3E – Comparison of West Midlands LDZ Annual Demand Forecasts</t>
  </si>
  <si>
    <t>FIGURE 3.3F – Comparison of Aggregate National Grid Gas LDZ Annual Demand Forecasts</t>
  </si>
  <si>
    <t>FIGURE A2.1A – East Anglia LDZ Forecast Annual Demand – Split by Load Categories</t>
  </si>
  <si>
    <t>FIGURE A2.1D – North West LDZ Forecast Annual Demand – Split by Load Categories</t>
  </si>
  <si>
    <t>FIGURE A2.1E – West Midlands LDZ Forecast Annual Demand – Split by Load Categories</t>
  </si>
  <si>
    <t>TABLE A2.1A – East Anglia LDZ Forecast Annual Demand – Split by Load Categories (TWh)</t>
  </si>
  <si>
    <t>TABLE A2.1D – North West LDZ Forecast Annual Demand – Split by Load Categories (TWh)</t>
  </si>
  <si>
    <t>TABLE A2.1E – West Midlands LDZ Forecast Annual Demand – Split by Load Categories (TWh)</t>
  </si>
  <si>
    <t>FIGURE 3.2C – North London LDZ Historical &amp; Forecast Annual Gas Demand</t>
  </si>
  <si>
    <t>FIGURE 3.2I – North London LDZ Historical &amp; Forecast 1 in 20 Peak Gas Demand</t>
  </si>
  <si>
    <t>FIGURE 3.3C – Comparison of North London LDZ Annual Demand Forecasts</t>
  </si>
  <si>
    <t>FIGURE A2.1C – North London LDZ Forecast Annual Demand – Split by Load Categories</t>
  </si>
  <si>
    <t>North London</t>
  </si>
  <si>
    <t>TABLE A2.1C – North London LDZ Forecast Annual Demand – Split by Load Categories (TWh)</t>
  </si>
  <si>
    <t>24/25</t>
  </si>
  <si>
    <t>25/26</t>
  </si>
  <si>
    <t>26/27</t>
  </si>
  <si>
    <t>27/28</t>
  </si>
  <si>
    <t>Long Term Development Plan Data Tables and Charts 2018</t>
  </si>
  <si>
    <t>28/29</t>
  </si>
  <si>
    <t>check again later in year</t>
  </si>
  <si>
    <t>FIGURE 3.2F – Aggregate Cadent Gas LDZ Historical &amp; Forecast Annual Gas Demand</t>
  </si>
  <si>
    <t>FIGURE 3.2L – Aggregate Cadent Gas LDZ Historical &amp; Forecast 1 in 20 Peak Gas Demand</t>
  </si>
  <si>
    <t>FIGURE 3.3F – Comparison of Aggregate Cadent Gas LDZ Annual Demand Forecasts</t>
  </si>
  <si>
    <t>TABLE A2.1F – Aggregate Cadent Gas LDZ Forecast Annual Demand – Split by Load Categories (TWh)</t>
  </si>
  <si>
    <t>FIGURE A2.1F – Aggregate Cadent Gas LDZ Forecast Annual Demand – Split by Load Categories</t>
  </si>
  <si>
    <t>29/30</t>
  </si>
  <si>
    <t>mcm</t>
  </si>
  <si>
    <t>CV</t>
  </si>
  <si>
    <t>MWh</t>
  </si>
  <si>
    <t>GWh</t>
  </si>
  <si>
    <t>30/31</t>
  </si>
  <si>
    <t>Conversion from mcm to MWh, CV is on the DS1 file</t>
  </si>
  <si>
    <t>New charts</t>
  </si>
  <si>
    <t>Chapter3 Demand</t>
  </si>
  <si>
    <t>2023 Forecast</t>
  </si>
  <si>
    <t>31/32</t>
  </si>
  <si>
    <t>2024 Forecast</t>
  </si>
  <si>
    <t>TABLE A3.1A - East Anglia LDZ Annual Demand for 2023 (TWh)</t>
  </si>
  <si>
    <t>2023 Actual Demand</t>
  </si>
  <si>
    <t>2023 LTDP Forecast Demand</t>
  </si>
  <si>
    <t>TABLE A3.1B - East Midlands LDZ Annual Demand for 2023 (TWh)</t>
  </si>
  <si>
    <t>TABLE A3.1C - North London LDZ Annual Demand for 2023 (TWh)</t>
  </si>
  <si>
    <t>TABLE A3.1D - North West LDZ Annual Demand for 2023 (TWh)</t>
  </si>
  <si>
    <t>TABLE A3.1E - West Midlands LDZ Annual Demand for 2023 (TWh)</t>
  </si>
  <si>
    <t>TABLE A3.1F - Aggregate Cadent Gas LDZ Annual Demand for 2023 (TWh)</t>
  </si>
  <si>
    <t>TABLE A3.2A - Actual GD UK Input Flows on Maximum Demand Day of Gas Year 2023/23 (Mcmd)</t>
  </si>
  <si>
    <t>TABLE A3.2B - Actual GD UK Input Flows on the Minimum Demand Day of Gas Year 2023/23 (Mcmd)</t>
  </si>
  <si>
    <t>1 in 20 Forecast Peak for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</si>
</sst>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0.0%"/>
    <numFmt numFmtId="166" formatCode="0.000"/>
    <numFmt numFmtId="167" formatCode="0.0000"/>
    <numFmt numFmtId="168" formatCode="_-* #,##0.00\ _D_M_-;\-* #,##0.00\ _D_M_-;_-* &quot;-&quot;??\ _D_M_-;_-@_-"/>
    <numFmt numFmtId="169" formatCode="_-[$€-2]* #,##0.00_-;\-[$€-2]* #,##0.00_-;_-[$€-2]* &quot;-&quot;??_-"/>
  </numFmts>
  <fonts count="7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sz val="10"/>
      <name val="Wingdings 2"/>
      <family val="1"/>
      <charset val="2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color indexed="23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4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2"/>
      <name val="Arial MT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b/>
      <sz val="10"/>
      <color theme="0"/>
      <name val="Arial"/>
      <family val="2"/>
    </font>
    <font>
      <sz val="10"/>
      <name val="Tahoma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1"/>
      <color theme="1"/>
      <name val="Comic Sans MS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sz val="10"/>
      <name val="MS Sans Serif"/>
      <family val="2"/>
    </font>
    <font>
      <u/>
      <sz val="11"/>
      <color indexed="12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Comic Sans MS"/>
      <family val="4"/>
    </font>
    <font>
      <sz val="8"/>
      <name val="Tahoma"/>
      <family val="2"/>
    </font>
  </fonts>
  <fills count="8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  <fill>
      <patternFill patternType="solid">
        <fgColor rgb="FFFA4616"/>
        <bgColor indexed="64"/>
      </patternFill>
    </fill>
    <fill>
      <patternFill patternType="solid">
        <fgColor rgb="FF373A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55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990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2" fillId="0" borderId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0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5" fillId="20" borderId="0" applyNumberFormat="0" applyBorder="0" applyAlignment="0" applyProtection="0"/>
    <xf numFmtId="0" fontId="26" fillId="31" borderId="26" applyNumberFormat="0" applyAlignment="0" applyProtection="0"/>
    <xf numFmtId="0" fontId="27" fillId="21" borderId="27" applyNumberFormat="0" applyAlignment="0" applyProtection="0"/>
    <xf numFmtId="168" fontId="6" fillId="0" borderId="0" applyFont="0" applyFill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169" fontId="29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35" borderId="0" applyNumberFormat="0" applyBorder="0" applyAlignment="0" applyProtection="0"/>
    <xf numFmtId="0" fontId="32" fillId="0" borderId="28" applyNumberFormat="0" applyFill="0" applyAlignment="0" applyProtection="0"/>
    <xf numFmtId="0" fontId="33" fillId="0" borderId="29" applyNumberFormat="0" applyFill="0" applyAlignment="0" applyProtection="0"/>
    <xf numFmtId="0" fontId="34" fillId="0" borderId="30" applyNumberFormat="0" applyFill="0" applyAlignment="0" applyProtection="0"/>
    <xf numFmtId="0" fontId="34" fillId="0" borderId="0" applyNumberFormat="0" applyFill="0" applyBorder="0" applyAlignment="0" applyProtection="0"/>
    <xf numFmtId="0" fontId="35" fillId="29" borderId="26" applyNumberFormat="0" applyAlignment="0" applyProtection="0"/>
    <xf numFmtId="0" fontId="36" fillId="0" borderId="31" applyNumberFormat="0" applyFill="0" applyAlignment="0" applyProtection="0"/>
    <xf numFmtId="0" fontId="37" fillId="29" borderId="0" applyNumberFormat="0" applyBorder="0" applyAlignment="0" applyProtection="0"/>
    <xf numFmtId="0" fontId="6" fillId="0" borderId="0"/>
    <xf numFmtId="0" fontId="6" fillId="28" borderId="32" applyNumberFormat="0" applyFont="0" applyAlignment="0" applyProtection="0"/>
    <xf numFmtId="0" fontId="38" fillId="31" borderId="33" applyNumberFormat="0" applyAlignment="0" applyProtection="0"/>
    <xf numFmtId="4" fontId="39" fillId="36" borderId="34" applyNumberFormat="0" applyProtection="0">
      <alignment vertical="center"/>
    </xf>
    <xf numFmtId="4" fontId="40" fillId="36" borderId="34" applyNumberFormat="0" applyProtection="0">
      <alignment vertical="center"/>
    </xf>
    <xf numFmtId="4" fontId="39" fillId="36" borderId="34" applyNumberFormat="0" applyProtection="0">
      <alignment horizontal="left" vertical="center" indent="1"/>
    </xf>
    <xf numFmtId="0" fontId="39" fillId="36" borderId="34" applyNumberFormat="0" applyProtection="0">
      <alignment horizontal="left" vertical="top" indent="1"/>
    </xf>
    <xf numFmtId="4" fontId="39" fillId="5" borderId="0" applyNumberFormat="0" applyProtection="0">
      <alignment horizontal="left" vertical="center" indent="1"/>
    </xf>
    <xf numFmtId="4" fontId="18" fillId="10" borderId="34" applyNumberFormat="0" applyProtection="0">
      <alignment horizontal="right" vertical="center"/>
    </xf>
    <xf numFmtId="4" fontId="18" fillId="6" borderId="34" applyNumberFormat="0" applyProtection="0">
      <alignment horizontal="right" vertical="center"/>
    </xf>
    <xf numFmtId="4" fontId="18" fillId="37" borderId="34" applyNumberFormat="0" applyProtection="0">
      <alignment horizontal="right" vertical="center"/>
    </xf>
    <xf numFmtId="4" fontId="18" fillId="38" borderId="34" applyNumberFormat="0" applyProtection="0">
      <alignment horizontal="right" vertical="center"/>
    </xf>
    <xf numFmtId="4" fontId="18" fillId="39" borderId="34" applyNumberFormat="0" applyProtection="0">
      <alignment horizontal="right" vertical="center"/>
    </xf>
    <xf numFmtId="4" fontId="18" fillId="40" borderId="34" applyNumberFormat="0" applyProtection="0">
      <alignment horizontal="right" vertical="center"/>
    </xf>
    <xf numFmtId="4" fontId="18" fillId="12" borderId="34" applyNumberFormat="0" applyProtection="0">
      <alignment horizontal="right" vertical="center"/>
    </xf>
    <xf numFmtId="4" fontId="18" fillId="41" borderId="34" applyNumberFormat="0" applyProtection="0">
      <alignment horizontal="right" vertical="center"/>
    </xf>
    <xf numFmtId="4" fontId="18" fillId="42" borderId="34" applyNumberFormat="0" applyProtection="0">
      <alignment horizontal="right" vertical="center"/>
    </xf>
    <xf numFmtId="4" fontId="39" fillId="43" borderId="35" applyNumberFormat="0" applyProtection="0">
      <alignment horizontal="left" vertical="center" indent="1"/>
    </xf>
    <xf numFmtId="4" fontId="18" fillId="44" borderId="0" applyNumberFormat="0" applyProtection="0">
      <alignment horizontal="left" vertical="center" indent="1"/>
    </xf>
    <xf numFmtId="4" fontId="41" fillId="11" borderId="0" applyNumberFormat="0" applyProtection="0">
      <alignment horizontal="left" vertical="center" indent="1"/>
    </xf>
    <xf numFmtId="4" fontId="18" fillId="5" borderId="34" applyNumberFormat="0" applyProtection="0">
      <alignment horizontal="right" vertical="center"/>
    </xf>
    <xf numFmtId="4" fontId="18" fillId="44" borderId="0" applyNumberFormat="0" applyProtection="0">
      <alignment horizontal="left" vertical="center" indent="1"/>
    </xf>
    <xf numFmtId="4" fontId="18" fillId="5" borderId="0" applyNumberFormat="0" applyProtection="0">
      <alignment horizontal="left" vertical="center" indent="1"/>
    </xf>
    <xf numFmtId="0" fontId="6" fillId="11" borderId="34" applyNumberFormat="0" applyProtection="0">
      <alignment horizontal="left" vertical="center" indent="1"/>
    </xf>
    <xf numFmtId="0" fontId="6" fillId="11" borderId="34" applyNumberFormat="0" applyProtection="0">
      <alignment horizontal="left" vertical="top" indent="1"/>
    </xf>
    <xf numFmtId="0" fontId="6" fillId="5" borderId="34" applyNumberFormat="0" applyProtection="0">
      <alignment horizontal="left" vertical="center" indent="1"/>
    </xf>
    <xf numFmtId="0" fontId="6" fillId="5" borderId="34" applyNumberFormat="0" applyProtection="0">
      <alignment horizontal="left" vertical="top" indent="1"/>
    </xf>
    <xf numFmtId="0" fontId="6" fillId="9" borderId="34" applyNumberFormat="0" applyProtection="0">
      <alignment horizontal="left" vertical="center" indent="1"/>
    </xf>
    <xf numFmtId="0" fontId="6" fillId="9" borderId="34" applyNumberFormat="0" applyProtection="0">
      <alignment horizontal="left" vertical="top" indent="1"/>
    </xf>
    <xf numFmtId="0" fontId="6" fillId="44" borderId="34" applyNumberFormat="0" applyProtection="0">
      <alignment horizontal="left" vertical="center" indent="1"/>
    </xf>
    <xf numFmtId="0" fontId="6" fillId="44" borderId="34" applyNumberFormat="0" applyProtection="0">
      <alignment horizontal="left" vertical="top" indent="1"/>
    </xf>
    <xf numFmtId="0" fontId="6" fillId="8" borderId="25" applyNumberFormat="0">
      <protection locked="0"/>
    </xf>
    <xf numFmtId="4" fontId="18" fillId="7" borderId="34" applyNumberFormat="0" applyProtection="0">
      <alignment vertical="center"/>
    </xf>
    <xf numFmtId="4" fontId="42" fillId="7" borderId="34" applyNumberFormat="0" applyProtection="0">
      <alignment vertical="center"/>
    </xf>
    <xf numFmtId="4" fontId="18" fillId="7" borderId="34" applyNumberFormat="0" applyProtection="0">
      <alignment horizontal="left" vertical="center" indent="1"/>
    </xf>
    <xf numFmtId="0" fontId="18" fillId="7" borderId="34" applyNumberFormat="0" applyProtection="0">
      <alignment horizontal="left" vertical="top" indent="1"/>
    </xf>
    <xf numFmtId="4" fontId="18" fillId="44" borderId="34" applyNumberFormat="0" applyProtection="0">
      <alignment horizontal="right" vertical="center"/>
    </xf>
    <xf numFmtId="4" fontId="42" fillId="44" borderId="34" applyNumberFormat="0" applyProtection="0">
      <alignment horizontal="right" vertical="center"/>
    </xf>
    <xf numFmtId="4" fontId="18" fillId="5" borderId="34" applyNumberFormat="0" applyProtection="0">
      <alignment horizontal="left" vertical="center" indent="1"/>
    </xf>
    <xf numFmtId="0" fontId="18" fillId="5" borderId="34" applyNumberFormat="0" applyProtection="0">
      <alignment horizontal="left" vertical="top" indent="1"/>
    </xf>
    <xf numFmtId="4" fontId="43" fillId="45" borderId="0" applyNumberFormat="0" applyProtection="0">
      <alignment horizontal="left" vertical="center" indent="1"/>
    </xf>
    <xf numFmtId="4" fontId="15" fillId="44" borderId="34" applyNumberFormat="0" applyProtection="0">
      <alignment horizontal="right" vertical="center"/>
    </xf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8" fillId="0" borderId="36" applyNumberFormat="0" applyFill="0" applyAlignment="0" applyProtection="0"/>
    <xf numFmtId="0" fontId="45" fillId="0" borderId="0" applyNumberFormat="0" applyFill="0" applyBorder="0" applyAlignment="0" applyProtection="0"/>
    <xf numFmtId="0" fontId="6" fillId="0" borderId="0"/>
    <xf numFmtId="0" fontId="47" fillId="0" borderId="0"/>
    <xf numFmtId="0" fontId="23" fillId="0" borderId="0"/>
    <xf numFmtId="0" fontId="4" fillId="0" borderId="0"/>
    <xf numFmtId="0" fontId="4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3" fillId="0" borderId="0"/>
    <xf numFmtId="0" fontId="47" fillId="0" borderId="0"/>
    <xf numFmtId="0" fontId="23" fillId="73" borderId="0" applyNumberFormat="0" applyBorder="0" applyAlignment="0" applyProtection="0"/>
    <xf numFmtId="0" fontId="23" fillId="10" borderId="0" applyNumberFormat="0" applyBorder="0" applyAlignment="0" applyProtection="0"/>
    <xf numFmtId="0" fontId="23" fillId="74" borderId="0" applyNumberFormat="0" applyBorder="0" applyAlignment="0" applyProtection="0"/>
    <xf numFmtId="0" fontId="23" fillId="75" borderId="0" applyNumberFormat="0" applyBorder="0" applyAlignment="0" applyProtection="0"/>
    <xf numFmtId="0" fontId="23" fillId="76" borderId="0" applyNumberFormat="0" applyBorder="0" applyAlignment="0" applyProtection="0"/>
    <xf numFmtId="0" fontId="23" fillId="14" borderId="0" applyNumberFormat="0" applyBorder="0" applyAlignment="0" applyProtection="0"/>
    <xf numFmtId="0" fontId="23" fillId="9" borderId="0" applyNumberFormat="0" applyBorder="0" applyAlignment="0" applyProtection="0"/>
    <xf numFmtId="0" fontId="23" fillId="6" borderId="0" applyNumberFormat="0" applyBorder="0" applyAlignment="0" applyProtection="0"/>
    <xf numFmtId="0" fontId="23" fillId="42" borderId="0" applyNumberFormat="0" applyBorder="0" applyAlignment="0" applyProtection="0"/>
    <xf numFmtId="0" fontId="23" fillId="75" borderId="0" applyNumberFormat="0" applyBorder="0" applyAlignment="0" applyProtection="0"/>
    <xf numFmtId="0" fontId="23" fillId="9" borderId="0" applyNumberFormat="0" applyBorder="0" applyAlignment="0" applyProtection="0"/>
    <xf numFmtId="0" fontId="23" fillId="38" borderId="0" applyNumberFormat="0" applyBorder="0" applyAlignment="0" applyProtection="0"/>
    <xf numFmtId="0" fontId="24" fillId="77" borderId="0" applyNumberFormat="0" applyBorder="0" applyAlignment="0" applyProtection="0"/>
    <xf numFmtId="0" fontId="24" fillId="6" borderId="0" applyNumberFormat="0" applyBorder="0" applyAlignment="0" applyProtection="0"/>
    <xf numFmtId="0" fontId="24" fillId="42" borderId="0" applyNumberFormat="0" applyBorder="0" applyAlignment="0" applyProtection="0"/>
    <xf numFmtId="0" fontId="24" fillId="78" borderId="0" applyNumberFormat="0" applyBorder="0" applyAlignment="0" applyProtection="0"/>
    <xf numFmtId="0" fontId="24" fillId="79" borderId="0" applyNumberFormat="0" applyBorder="0" applyAlignment="0" applyProtection="0"/>
    <xf numFmtId="0" fontId="24" fillId="39" borderId="0" applyNumberFormat="0" applyBorder="0" applyAlignment="0" applyProtection="0"/>
    <xf numFmtId="0" fontId="24" fillId="80" borderId="0" applyNumberFormat="0" applyBorder="0" applyAlignment="0" applyProtection="0"/>
    <xf numFmtId="0" fontId="24" fillId="37" borderId="0" applyNumberFormat="0" applyBorder="0" applyAlignment="0" applyProtection="0"/>
    <xf numFmtId="0" fontId="24" fillId="12" borderId="0" applyNumberFormat="0" applyBorder="0" applyAlignment="0" applyProtection="0"/>
    <xf numFmtId="0" fontId="24" fillId="78" borderId="0" applyNumberFormat="0" applyBorder="0" applyAlignment="0" applyProtection="0"/>
    <xf numFmtId="0" fontId="24" fillId="79" borderId="0" applyNumberFormat="0" applyBorder="0" applyAlignment="0" applyProtection="0"/>
    <xf numFmtId="0" fontId="24" fillId="40" borderId="0" applyNumberFormat="0" applyBorder="0" applyAlignment="0" applyProtection="0"/>
    <xf numFmtId="0" fontId="64" fillId="10" borderId="0" applyNumberFormat="0" applyBorder="0" applyAlignment="0" applyProtection="0"/>
    <xf numFmtId="0" fontId="65" fillId="13" borderId="26" applyNumberFormat="0" applyAlignment="0" applyProtection="0"/>
    <xf numFmtId="0" fontId="27" fillId="81" borderId="27" applyNumberFormat="0" applyAlignment="0" applyProtection="0"/>
    <xf numFmtId="0" fontId="66" fillId="0" borderId="0" applyNumberFormat="0" applyFill="0" applyBorder="0" applyAlignment="0" applyProtection="0"/>
    <xf numFmtId="0" fontId="31" fillId="74" borderId="0" applyNumberFormat="0" applyBorder="0" applyAlignment="0" applyProtection="0"/>
    <xf numFmtId="0" fontId="67" fillId="0" borderId="50" applyNumberFormat="0" applyFill="0" applyAlignment="0" applyProtection="0"/>
    <xf numFmtId="0" fontId="68" fillId="0" borderId="29" applyNumberFormat="0" applyFill="0" applyAlignment="0" applyProtection="0"/>
    <xf numFmtId="0" fontId="69" fillId="0" borderId="51" applyNumberFormat="0" applyFill="0" applyAlignment="0" applyProtection="0"/>
    <xf numFmtId="0" fontId="69" fillId="0" borderId="0" applyNumberFormat="0" applyFill="0" applyBorder="0" applyAlignment="0" applyProtection="0"/>
    <xf numFmtId="0" fontId="70" fillId="14" borderId="26" applyNumberFormat="0" applyAlignment="0" applyProtection="0"/>
    <xf numFmtId="0" fontId="71" fillId="0" borderId="52" applyNumberFormat="0" applyFill="0" applyAlignment="0" applyProtection="0"/>
    <xf numFmtId="0" fontId="37" fillId="36" borderId="0" applyNumberFormat="0" applyBorder="0" applyAlignment="0" applyProtection="0"/>
    <xf numFmtId="0" fontId="47" fillId="7" borderId="32" applyNumberFormat="0" applyFont="0" applyAlignment="0" applyProtection="0"/>
    <xf numFmtId="0" fontId="38" fillId="13" borderId="33" applyNumberFormat="0" applyAlignment="0" applyProtection="0"/>
    <xf numFmtId="0" fontId="72" fillId="0" borderId="0" applyNumberFormat="0" applyFill="0" applyBorder="0" applyAlignment="0" applyProtection="0"/>
    <xf numFmtId="0" fontId="28" fillId="0" borderId="53" applyNumberFormat="0" applyFill="0" applyAlignment="0" applyProtection="0"/>
    <xf numFmtId="0" fontId="45" fillId="0" borderId="0" applyNumberFormat="0" applyFill="0" applyBorder="0" applyAlignment="0" applyProtection="0"/>
    <xf numFmtId="0" fontId="23" fillId="0" borderId="0"/>
    <xf numFmtId="0" fontId="3" fillId="0" borderId="0"/>
    <xf numFmtId="0" fontId="47" fillId="0" borderId="0"/>
    <xf numFmtId="0" fontId="47" fillId="0" borderId="0"/>
    <xf numFmtId="0" fontId="23" fillId="0" borderId="0"/>
    <xf numFmtId="0" fontId="6" fillId="0" borderId="0"/>
    <xf numFmtId="0" fontId="3" fillId="73" borderId="0" applyNumberFormat="0" applyBorder="0" applyAlignment="0" applyProtection="0"/>
    <xf numFmtId="0" fontId="23" fillId="73" borderId="0" applyNumberFormat="0" applyBorder="0" applyAlignment="0" applyProtection="0"/>
    <xf numFmtId="0" fontId="3" fillId="73" borderId="0" applyNumberFormat="0" applyBorder="0" applyAlignment="0" applyProtection="0"/>
    <xf numFmtId="0" fontId="3" fillId="10" borderId="0" applyNumberFormat="0" applyBorder="0" applyAlignment="0" applyProtection="0"/>
    <xf numFmtId="0" fontId="2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74" borderId="0" applyNumberFormat="0" applyBorder="0" applyAlignment="0" applyProtection="0"/>
    <xf numFmtId="0" fontId="23" fillId="74" borderId="0" applyNumberFormat="0" applyBorder="0" applyAlignment="0" applyProtection="0"/>
    <xf numFmtId="0" fontId="3" fillId="74" borderId="0" applyNumberFormat="0" applyBorder="0" applyAlignment="0" applyProtection="0"/>
    <xf numFmtId="0" fontId="3" fillId="75" borderId="0" applyNumberFormat="0" applyBorder="0" applyAlignment="0" applyProtection="0"/>
    <xf numFmtId="0" fontId="23" fillId="75" borderId="0" applyNumberFormat="0" applyBorder="0" applyAlignment="0" applyProtection="0"/>
    <xf numFmtId="0" fontId="3" fillId="75" borderId="0" applyNumberFormat="0" applyBorder="0" applyAlignment="0" applyProtection="0"/>
    <xf numFmtId="0" fontId="3" fillId="67" borderId="0" applyNumberFormat="0" applyBorder="0" applyAlignment="0" applyProtection="0"/>
    <xf numFmtId="0" fontId="23" fillId="76" borderId="0" applyNumberFormat="0" applyBorder="0" applyAlignment="0" applyProtection="0"/>
    <xf numFmtId="0" fontId="3" fillId="67" borderId="0" applyNumberFormat="0" applyBorder="0" applyAlignment="0" applyProtection="0"/>
    <xf numFmtId="0" fontId="3" fillId="71" borderId="0" applyNumberFormat="0" applyBorder="0" applyAlignment="0" applyProtection="0"/>
    <xf numFmtId="0" fontId="23" fillId="14" borderId="0" applyNumberFormat="0" applyBorder="0" applyAlignment="0" applyProtection="0"/>
    <xf numFmtId="0" fontId="3" fillId="71" borderId="0" applyNumberFormat="0" applyBorder="0" applyAlignment="0" applyProtection="0"/>
    <xf numFmtId="0" fontId="3" fillId="58" borderId="0" applyNumberFormat="0" applyBorder="0" applyAlignment="0" applyProtection="0"/>
    <xf numFmtId="0" fontId="23" fillId="9" borderId="0" applyNumberFormat="0" applyBorder="0" applyAlignment="0" applyProtection="0"/>
    <xf numFmtId="0" fontId="3" fillId="58" borderId="0" applyNumberFormat="0" applyBorder="0" applyAlignment="0" applyProtection="0"/>
    <xf numFmtId="0" fontId="3" fillId="61" borderId="0" applyNumberFormat="0" applyBorder="0" applyAlignment="0" applyProtection="0"/>
    <xf numFmtId="0" fontId="23" fillId="6" borderId="0" applyNumberFormat="0" applyBorder="0" applyAlignment="0" applyProtection="0"/>
    <xf numFmtId="0" fontId="3" fillId="61" borderId="0" applyNumberFormat="0" applyBorder="0" applyAlignment="0" applyProtection="0"/>
    <xf numFmtId="0" fontId="3" fillId="42" borderId="0" applyNumberFormat="0" applyBorder="0" applyAlignment="0" applyProtection="0"/>
    <xf numFmtId="0" fontId="2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65" borderId="0" applyNumberFormat="0" applyBorder="0" applyAlignment="0" applyProtection="0"/>
    <xf numFmtId="0" fontId="23" fillId="75" borderId="0" applyNumberFormat="0" applyBorder="0" applyAlignment="0" applyProtection="0"/>
    <xf numFmtId="0" fontId="3" fillId="65" borderId="0" applyNumberFormat="0" applyBorder="0" applyAlignment="0" applyProtection="0"/>
    <xf numFmtId="0" fontId="3" fillId="68" borderId="0" applyNumberFormat="0" applyBorder="0" applyAlignment="0" applyProtection="0"/>
    <xf numFmtId="0" fontId="23" fillId="9" borderId="0" applyNumberFormat="0" applyBorder="0" applyAlignment="0" applyProtection="0"/>
    <xf numFmtId="0" fontId="3" fillId="68" borderId="0" applyNumberFormat="0" applyBorder="0" applyAlignment="0" applyProtection="0"/>
    <xf numFmtId="0" fontId="3" fillId="72" borderId="0" applyNumberFormat="0" applyBorder="0" applyAlignment="0" applyProtection="0"/>
    <xf numFmtId="0" fontId="23" fillId="38" borderId="0" applyNumberFormat="0" applyBorder="0" applyAlignment="0" applyProtection="0"/>
    <xf numFmtId="0" fontId="3" fillId="72" borderId="0" applyNumberFormat="0" applyBorder="0" applyAlignment="0" applyProtection="0"/>
    <xf numFmtId="0" fontId="61" fillId="59" borderId="0" applyNumberFormat="0" applyBorder="0" applyAlignment="0" applyProtection="0"/>
    <xf numFmtId="0" fontId="24" fillId="77" borderId="0" applyNumberFormat="0" applyBorder="0" applyAlignment="0" applyProtection="0"/>
    <xf numFmtId="0" fontId="61" fillId="59" borderId="0" applyNumberFormat="0" applyBorder="0" applyAlignment="0" applyProtection="0"/>
    <xf numFmtId="0" fontId="61" fillId="62" borderId="0" applyNumberFormat="0" applyBorder="0" applyAlignment="0" applyProtection="0"/>
    <xf numFmtId="0" fontId="24" fillId="6" borderId="0" applyNumberFormat="0" applyBorder="0" applyAlignment="0" applyProtection="0"/>
    <xf numFmtId="0" fontId="61" fillId="62" borderId="0" applyNumberFormat="0" applyBorder="0" applyAlignment="0" applyProtection="0"/>
    <xf numFmtId="0" fontId="61" fillId="42" borderId="0" applyNumberFormat="0" applyBorder="0" applyAlignment="0" applyProtection="0"/>
    <xf numFmtId="0" fontId="24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78" borderId="0" applyNumberFormat="0" applyBorder="0" applyAlignment="0" applyProtection="0"/>
    <xf numFmtId="0" fontId="24" fillId="78" borderId="0" applyNumberFormat="0" applyBorder="0" applyAlignment="0" applyProtection="0"/>
    <xf numFmtId="0" fontId="61" fillId="78" borderId="0" applyNumberFormat="0" applyBorder="0" applyAlignment="0" applyProtection="0"/>
    <xf numFmtId="0" fontId="61" fillId="69" borderId="0" applyNumberFormat="0" applyBorder="0" applyAlignment="0" applyProtection="0"/>
    <xf numFmtId="0" fontId="24" fillId="79" borderId="0" applyNumberFormat="0" applyBorder="0" applyAlignment="0" applyProtection="0"/>
    <xf numFmtId="0" fontId="61" fillId="69" borderId="0" applyNumberFormat="0" applyBorder="0" applyAlignment="0" applyProtection="0"/>
    <xf numFmtId="0" fontId="61" fillId="39" borderId="0" applyNumberFormat="0" applyBorder="0" applyAlignment="0" applyProtection="0"/>
    <xf numFmtId="0" fontId="24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57" borderId="0" applyNumberFormat="0" applyBorder="0" applyAlignment="0" applyProtection="0"/>
    <xf numFmtId="0" fontId="24" fillId="80" borderId="0" applyNumberFormat="0" applyBorder="0" applyAlignment="0" applyProtection="0"/>
    <xf numFmtId="0" fontId="61" fillId="57" borderId="0" applyNumberFormat="0" applyBorder="0" applyAlignment="0" applyProtection="0"/>
    <xf numFmtId="0" fontId="61" fillId="60" borderId="0" applyNumberFormat="0" applyBorder="0" applyAlignment="0" applyProtection="0"/>
    <xf numFmtId="0" fontId="24" fillId="37" borderId="0" applyNumberFormat="0" applyBorder="0" applyAlignment="0" applyProtection="0"/>
    <xf numFmtId="0" fontId="61" fillId="60" borderId="0" applyNumberFormat="0" applyBorder="0" applyAlignment="0" applyProtection="0"/>
    <xf numFmtId="0" fontId="61" fillId="63" borderId="0" applyNumberFormat="0" applyBorder="0" applyAlignment="0" applyProtection="0"/>
    <xf numFmtId="0" fontId="24" fillId="12" borderId="0" applyNumberFormat="0" applyBorder="0" applyAlignment="0" applyProtection="0"/>
    <xf numFmtId="0" fontId="61" fillId="63" borderId="0" applyNumberFormat="0" applyBorder="0" applyAlignment="0" applyProtection="0"/>
    <xf numFmtId="0" fontId="61" fillId="64" borderId="0" applyNumberFormat="0" applyBorder="0" applyAlignment="0" applyProtection="0"/>
    <xf numFmtId="0" fontId="24" fillId="78" borderId="0" applyNumberFormat="0" applyBorder="0" applyAlignment="0" applyProtection="0"/>
    <xf numFmtId="0" fontId="61" fillId="64" borderId="0" applyNumberFormat="0" applyBorder="0" applyAlignment="0" applyProtection="0"/>
    <xf numFmtId="0" fontId="61" fillId="66" borderId="0" applyNumberFormat="0" applyBorder="0" applyAlignment="0" applyProtection="0"/>
    <xf numFmtId="0" fontId="24" fillId="79" borderId="0" applyNumberFormat="0" applyBorder="0" applyAlignment="0" applyProtection="0"/>
    <xf numFmtId="0" fontId="61" fillId="66" borderId="0" applyNumberFormat="0" applyBorder="0" applyAlignment="0" applyProtection="0"/>
    <xf numFmtId="0" fontId="61" fillId="70" borderId="0" applyNumberFormat="0" applyBorder="0" applyAlignment="0" applyProtection="0"/>
    <xf numFmtId="0" fontId="24" fillId="40" borderId="0" applyNumberFormat="0" applyBorder="0" applyAlignment="0" applyProtection="0"/>
    <xf numFmtId="0" fontId="61" fillId="70" borderId="0" applyNumberFormat="0" applyBorder="0" applyAlignment="0" applyProtection="0"/>
    <xf numFmtId="0" fontId="52" fillId="51" borderId="0" applyNumberFormat="0" applyBorder="0" applyAlignment="0" applyProtection="0"/>
    <xf numFmtId="0" fontId="64" fillId="10" borderId="0" applyNumberFormat="0" applyBorder="0" applyAlignment="0" applyProtection="0"/>
    <xf numFmtId="0" fontId="52" fillId="51" borderId="0" applyNumberFormat="0" applyBorder="0" applyAlignment="0" applyProtection="0"/>
    <xf numFmtId="0" fontId="55" fillId="54" borderId="44" applyNumberFormat="0" applyAlignment="0" applyProtection="0"/>
    <xf numFmtId="0" fontId="65" fillId="13" borderId="26" applyNumberFormat="0" applyAlignment="0" applyProtection="0"/>
    <xf numFmtId="0" fontId="55" fillId="54" borderId="44" applyNumberFormat="0" applyAlignment="0" applyProtection="0"/>
    <xf numFmtId="0" fontId="57" fillId="55" borderId="47" applyNumberFormat="0" applyAlignment="0" applyProtection="0"/>
    <xf numFmtId="0" fontId="27" fillId="81" borderId="27" applyNumberFormat="0" applyAlignment="0" applyProtection="0"/>
    <xf numFmtId="0" fontId="57" fillId="55" borderId="47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1" fillId="50" borderId="0" applyNumberFormat="0" applyBorder="0" applyAlignment="0" applyProtection="0"/>
    <xf numFmtId="0" fontId="31" fillId="74" borderId="0" applyNumberFormat="0" applyBorder="0" applyAlignment="0" applyProtection="0"/>
    <xf numFmtId="0" fontId="51" fillId="50" borderId="0" applyNumberFormat="0" applyBorder="0" applyAlignment="0" applyProtection="0"/>
    <xf numFmtId="0" fontId="48" fillId="0" borderId="41" applyNumberFormat="0" applyFill="0" applyAlignment="0" applyProtection="0"/>
    <xf numFmtId="0" fontId="67" fillId="0" borderId="50" applyNumberFormat="0" applyFill="0" applyAlignment="0" applyProtection="0"/>
    <xf numFmtId="0" fontId="48" fillId="0" borderId="41" applyNumberFormat="0" applyFill="0" applyAlignment="0" applyProtection="0"/>
    <xf numFmtId="0" fontId="49" fillId="0" borderId="42" applyNumberFormat="0" applyFill="0" applyAlignment="0" applyProtection="0"/>
    <xf numFmtId="0" fontId="68" fillId="0" borderId="29" applyNumberFormat="0" applyFill="0" applyAlignment="0" applyProtection="0"/>
    <xf numFmtId="0" fontId="49" fillId="0" borderId="42" applyNumberFormat="0" applyFill="0" applyAlignment="0" applyProtection="0"/>
    <xf numFmtId="0" fontId="50" fillId="0" borderId="43" applyNumberFormat="0" applyFill="0" applyAlignment="0" applyProtection="0"/>
    <xf numFmtId="0" fontId="69" fillId="0" borderId="51" applyNumberFormat="0" applyFill="0" applyAlignment="0" applyProtection="0"/>
    <xf numFmtId="0" fontId="50" fillId="0" borderId="43" applyNumberFormat="0" applyFill="0" applyAlignment="0" applyProtection="0"/>
    <xf numFmtId="0" fontId="50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53" fillId="53" borderId="44" applyNumberFormat="0" applyAlignment="0" applyProtection="0"/>
    <xf numFmtId="0" fontId="70" fillId="14" borderId="26" applyNumberFormat="0" applyAlignment="0" applyProtection="0"/>
    <xf numFmtId="0" fontId="53" fillId="53" borderId="44" applyNumberFormat="0" applyAlignment="0" applyProtection="0"/>
    <xf numFmtId="0" fontId="56" fillId="0" borderId="46" applyNumberFormat="0" applyFill="0" applyAlignment="0" applyProtection="0"/>
    <xf numFmtId="0" fontId="71" fillId="0" borderId="52" applyNumberFormat="0" applyFill="0" applyAlignment="0" applyProtection="0"/>
    <xf numFmtId="0" fontId="56" fillId="0" borderId="46" applyNumberFormat="0" applyFill="0" applyAlignment="0" applyProtection="0"/>
    <xf numFmtId="0" fontId="75" fillId="52" borderId="0" applyNumberFormat="0" applyBorder="0" applyAlignment="0" applyProtection="0"/>
    <xf numFmtId="0" fontId="37" fillId="36" borderId="0" applyNumberFormat="0" applyBorder="0" applyAlignment="0" applyProtection="0"/>
    <xf numFmtId="0" fontId="75" fillId="52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47" fillId="0" borderId="0"/>
    <xf numFmtId="0" fontId="47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56" borderId="48" applyNumberFormat="0" applyFont="0" applyAlignment="0" applyProtection="0"/>
    <xf numFmtId="0" fontId="6" fillId="7" borderId="32" applyNumberFormat="0" applyFont="0" applyAlignment="0" applyProtection="0"/>
    <xf numFmtId="0" fontId="6" fillId="7" borderId="32" applyNumberFormat="0" applyFont="0" applyAlignment="0" applyProtection="0"/>
    <xf numFmtId="0" fontId="6" fillId="7" borderId="32" applyNumberFormat="0" applyFont="0" applyAlignment="0" applyProtection="0"/>
    <xf numFmtId="0" fontId="6" fillId="7" borderId="32" applyNumberFormat="0" applyFont="0" applyAlignment="0" applyProtection="0"/>
    <xf numFmtId="0" fontId="6" fillId="7" borderId="32" applyNumberFormat="0" applyFont="0" applyAlignment="0" applyProtection="0"/>
    <xf numFmtId="0" fontId="6" fillId="7" borderId="32" applyNumberFormat="0" applyFont="0" applyAlignment="0" applyProtection="0"/>
    <xf numFmtId="0" fontId="6" fillId="7" borderId="32" applyNumberFormat="0" applyFont="0" applyAlignment="0" applyProtection="0"/>
    <xf numFmtId="0" fontId="6" fillId="7" borderId="32" applyNumberFormat="0" applyFont="0" applyAlignment="0" applyProtection="0"/>
    <xf numFmtId="0" fontId="6" fillId="7" borderId="32" applyNumberFormat="0" applyFont="0" applyAlignment="0" applyProtection="0"/>
    <xf numFmtId="0" fontId="6" fillId="7" borderId="32" applyNumberFormat="0" applyFont="0" applyAlignment="0" applyProtection="0"/>
    <xf numFmtId="0" fontId="23" fillId="56" borderId="48" applyNumberFormat="0" applyFont="0" applyAlignment="0" applyProtection="0"/>
    <xf numFmtId="0" fontId="23" fillId="56" borderId="48" applyNumberFormat="0" applyFont="0" applyAlignment="0" applyProtection="0"/>
    <xf numFmtId="0" fontId="6" fillId="7" borderId="32" applyNumberFormat="0" applyFont="0" applyAlignment="0" applyProtection="0"/>
    <xf numFmtId="0" fontId="6" fillId="7" borderId="32" applyNumberFormat="0" applyFont="0" applyAlignment="0" applyProtection="0"/>
    <xf numFmtId="0" fontId="6" fillId="7" borderId="32" applyNumberFormat="0" applyFont="0" applyAlignment="0" applyProtection="0"/>
    <xf numFmtId="0" fontId="6" fillId="7" borderId="32" applyNumberFormat="0" applyFont="0" applyAlignment="0" applyProtection="0"/>
    <xf numFmtId="0" fontId="6" fillId="7" borderId="32" applyNumberFormat="0" applyFont="0" applyAlignment="0" applyProtection="0"/>
    <xf numFmtId="0" fontId="6" fillId="7" borderId="32" applyNumberFormat="0" applyFont="0" applyAlignment="0" applyProtection="0"/>
    <xf numFmtId="0" fontId="6" fillId="7" borderId="32" applyNumberFormat="0" applyFont="0" applyAlignment="0" applyProtection="0"/>
    <xf numFmtId="0" fontId="6" fillId="7" borderId="32" applyNumberFormat="0" applyFont="0" applyAlignment="0" applyProtection="0"/>
    <xf numFmtId="0" fontId="6" fillId="7" borderId="32" applyNumberFormat="0" applyFont="0" applyAlignment="0" applyProtection="0"/>
    <xf numFmtId="0" fontId="6" fillId="7" borderId="32" applyNumberFormat="0" applyFont="0" applyAlignment="0" applyProtection="0"/>
    <xf numFmtId="0" fontId="6" fillId="7" borderId="32" applyNumberFormat="0" applyFont="0" applyAlignment="0" applyProtection="0"/>
    <xf numFmtId="0" fontId="47" fillId="7" borderId="32" applyNumberFormat="0" applyFont="0" applyAlignment="0" applyProtection="0"/>
    <xf numFmtId="0" fontId="47" fillId="7" borderId="32" applyNumberFormat="0" applyFont="0" applyAlignment="0" applyProtection="0"/>
    <xf numFmtId="0" fontId="6" fillId="7" borderId="32" applyNumberFormat="0" applyFont="0" applyAlignment="0" applyProtection="0"/>
    <xf numFmtId="0" fontId="6" fillId="7" borderId="32" applyNumberFormat="0" applyFont="0" applyAlignment="0" applyProtection="0"/>
    <xf numFmtId="0" fontId="6" fillId="7" borderId="32" applyNumberFormat="0" applyFont="0" applyAlignment="0" applyProtection="0"/>
    <xf numFmtId="0" fontId="6" fillId="7" borderId="32" applyNumberFormat="0" applyFont="0" applyAlignment="0" applyProtection="0"/>
    <xf numFmtId="0" fontId="6" fillId="7" borderId="32" applyNumberFormat="0" applyFont="0" applyAlignment="0" applyProtection="0"/>
    <xf numFmtId="0" fontId="6" fillId="7" borderId="32" applyNumberFormat="0" applyFont="0" applyAlignment="0" applyProtection="0"/>
    <xf numFmtId="0" fontId="6" fillId="7" borderId="32" applyNumberFormat="0" applyFont="0" applyAlignment="0" applyProtection="0"/>
    <xf numFmtId="0" fontId="6" fillId="7" borderId="32" applyNumberFormat="0" applyFont="0" applyAlignment="0" applyProtection="0"/>
    <xf numFmtId="0" fontId="6" fillId="7" borderId="32" applyNumberFormat="0" applyFont="0" applyAlignment="0" applyProtection="0"/>
    <xf numFmtId="0" fontId="6" fillId="7" borderId="32" applyNumberFormat="0" applyFont="0" applyAlignment="0" applyProtection="0"/>
    <xf numFmtId="0" fontId="23" fillId="56" borderId="48" applyNumberFormat="0" applyFont="0" applyAlignment="0" applyProtection="0"/>
    <xf numFmtId="0" fontId="23" fillId="56" borderId="48" applyNumberFormat="0" applyFont="0" applyAlignment="0" applyProtection="0"/>
    <xf numFmtId="0" fontId="6" fillId="7" borderId="32" applyNumberFormat="0" applyFont="0" applyAlignment="0" applyProtection="0"/>
    <xf numFmtId="0" fontId="23" fillId="7" borderId="32" applyNumberFormat="0" applyFont="0" applyAlignment="0" applyProtection="0"/>
    <xf numFmtId="0" fontId="6" fillId="7" borderId="32" applyNumberFormat="0" applyFont="0" applyAlignment="0" applyProtection="0"/>
    <xf numFmtId="0" fontId="6" fillId="7" borderId="32" applyNumberFormat="0" applyFont="0" applyAlignment="0" applyProtection="0"/>
    <xf numFmtId="0" fontId="6" fillId="7" borderId="32" applyNumberFormat="0" applyFont="0" applyAlignment="0" applyProtection="0"/>
    <xf numFmtId="0" fontId="6" fillId="7" borderId="32" applyNumberFormat="0" applyFont="0" applyAlignment="0" applyProtection="0"/>
    <xf numFmtId="0" fontId="6" fillId="7" borderId="32" applyNumberFormat="0" applyFont="0" applyAlignment="0" applyProtection="0"/>
    <xf numFmtId="0" fontId="54" fillId="54" borderId="45" applyNumberFormat="0" applyAlignment="0" applyProtection="0"/>
    <xf numFmtId="0" fontId="38" fillId="13" borderId="33" applyNumberFormat="0" applyAlignment="0" applyProtection="0"/>
    <xf numFmtId="0" fontId="54" fillId="54" borderId="45" applyNumberFormat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4" fontId="62" fillId="0" borderId="54" applyNumberFormat="0" applyProtection="0">
      <alignment horizontal="right" vertical="center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60" fillId="0" borderId="49" applyNumberFormat="0" applyFill="0" applyAlignment="0" applyProtection="0"/>
    <xf numFmtId="0" fontId="28" fillId="0" borderId="53" applyNumberFormat="0" applyFill="0" applyAlignment="0" applyProtection="0"/>
    <xf numFmtId="0" fontId="60" fillId="0" borderId="49" applyNumberFormat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9" fontId="47" fillId="0" borderId="0" applyFont="0" applyFill="0" applyBorder="0" applyAlignment="0" applyProtection="0"/>
    <xf numFmtId="0" fontId="6" fillId="0" borderId="0"/>
    <xf numFmtId="0" fontId="63" fillId="0" borderId="0"/>
    <xf numFmtId="0" fontId="77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47" fillId="0" borderId="0"/>
    <xf numFmtId="0" fontId="47" fillId="0" borderId="0"/>
    <xf numFmtId="0" fontId="47" fillId="0" borderId="0"/>
    <xf numFmtId="0" fontId="23" fillId="73" borderId="0" applyNumberFormat="0" applyBorder="0" applyAlignment="0" applyProtection="0"/>
    <xf numFmtId="0" fontId="23" fillId="10" borderId="0" applyNumberFormat="0" applyBorder="0" applyAlignment="0" applyProtection="0"/>
    <xf numFmtId="0" fontId="23" fillId="74" borderId="0" applyNumberFormat="0" applyBorder="0" applyAlignment="0" applyProtection="0"/>
    <xf numFmtId="0" fontId="23" fillId="75" borderId="0" applyNumberFormat="0" applyBorder="0" applyAlignment="0" applyProtection="0"/>
    <xf numFmtId="0" fontId="23" fillId="76" borderId="0" applyNumberFormat="0" applyBorder="0" applyAlignment="0" applyProtection="0"/>
    <xf numFmtId="0" fontId="23" fillId="14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23" fillId="9" borderId="0" applyNumberFormat="0" applyBorder="0" applyAlignment="0" applyProtection="0"/>
    <xf numFmtId="0" fontId="23" fillId="6" borderId="0" applyNumberFormat="0" applyBorder="0" applyAlignment="0" applyProtection="0"/>
    <xf numFmtId="0" fontId="23" fillId="42" borderId="0" applyNumberFormat="0" applyBorder="0" applyAlignment="0" applyProtection="0"/>
    <xf numFmtId="0" fontId="3" fillId="65" borderId="0" applyNumberFormat="0" applyBorder="0" applyAlignment="0" applyProtection="0"/>
    <xf numFmtId="0" fontId="3" fillId="65" borderId="0" applyNumberFormat="0" applyBorder="0" applyAlignment="0" applyProtection="0"/>
    <xf numFmtId="0" fontId="23" fillId="75" borderId="0" applyNumberFormat="0" applyBorder="0" applyAlignment="0" applyProtection="0"/>
    <xf numFmtId="0" fontId="23" fillId="9" borderId="0" applyNumberFormat="0" applyBorder="0" applyAlignment="0" applyProtection="0"/>
    <xf numFmtId="0" fontId="3" fillId="72" borderId="0" applyNumberFormat="0" applyBorder="0" applyAlignment="0" applyProtection="0"/>
    <xf numFmtId="0" fontId="3" fillId="72" borderId="0" applyNumberFormat="0" applyBorder="0" applyAlignment="0" applyProtection="0"/>
    <xf numFmtId="0" fontId="23" fillId="38" borderId="0" applyNumberFormat="0" applyBorder="0" applyAlignment="0" applyProtection="0"/>
    <xf numFmtId="0" fontId="61" fillId="59" borderId="0" applyNumberFormat="0" applyBorder="0" applyAlignment="0" applyProtection="0"/>
    <xf numFmtId="0" fontId="61" fillId="59" borderId="0" applyNumberFormat="0" applyBorder="0" applyAlignment="0" applyProtection="0"/>
    <xf numFmtId="0" fontId="24" fillId="77" borderId="0" applyNumberFormat="0" applyBorder="0" applyAlignment="0" applyProtection="0"/>
    <xf numFmtId="0" fontId="24" fillId="6" borderId="0" applyNumberFormat="0" applyBorder="0" applyAlignment="0" applyProtection="0"/>
    <xf numFmtId="0" fontId="24" fillId="42" borderId="0" applyNumberFormat="0" applyBorder="0" applyAlignment="0" applyProtection="0"/>
    <xf numFmtId="0" fontId="24" fillId="78" borderId="0" applyNumberFormat="0" applyBorder="0" applyAlignment="0" applyProtection="0"/>
    <xf numFmtId="0" fontId="24" fillId="79" borderId="0" applyNumberFormat="0" applyBorder="0" applyAlignment="0" applyProtection="0"/>
    <xf numFmtId="0" fontId="24" fillId="39" borderId="0" applyNumberFormat="0" applyBorder="0" applyAlignment="0" applyProtection="0"/>
    <xf numFmtId="0" fontId="61" fillId="57" borderId="0" applyNumberFormat="0" applyBorder="0" applyAlignment="0" applyProtection="0"/>
    <xf numFmtId="0" fontId="61" fillId="57" borderId="0" applyNumberFormat="0" applyBorder="0" applyAlignment="0" applyProtection="0"/>
    <xf numFmtId="0" fontId="24" fillId="80" borderId="0" applyNumberFormat="0" applyBorder="0" applyAlignment="0" applyProtection="0"/>
    <xf numFmtId="0" fontId="24" fillId="37" borderId="0" applyNumberFormat="0" applyBorder="0" applyAlignment="0" applyProtection="0"/>
    <xf numFmtId="0" fontId="24" fillId="12" borderId="0" applyNumberFormat="0" applyBorder="0" applyAlignment="0" applyProtection="0"/>
    <xf numFmtId="0" fontId="61" fillId="64" borderId="0" applyNumberFormat="0" applyBorder="0" applyAlignment="0" applyProtection="0"/>
    <xf numFmtId="0" fontId="61" fillId="64" borderId="0" applyNumberFormat="0" applyBorder="0" applyAlignment="0" applyProtection="0"/>
    <xf numFmtId="0" fontId="24" fillId="78" borderId="0" applyNumberFormat="0" applyBorder="0" applyAlignment="0" applyProtection="0"/>
    <xf numFmtId="0" fontId="24" fillId="79" borderId="0" applyNumberFormat="0" applyBorder="0" applyAlignment="0" applyProtection="0"/>
    <xf numFmtId="0" fontId="24" fillId="40" borderId="0" applyNumberFormat="0" applyBorder="0" applyAlignment="0" applyProtection="0"/>
    <xf numFmtId="0" fontId="64" fillId="10" borderId="0" applyNumberFormat="0" applyBorder="0" applyAlignment="0" applyProtection="0"/>
    <xf numFmtId="0" fontId="55" fillId="54" borderId="44" applyNumberFormat="0" applyAlignment="0" applyProtection="0"/>
    <xf numFmtId="0" fontId="55" fillId="54" borderId="44" applyNumberFormat="0" applyAlignment="0" applyProtection="0"/>
    <xf numFmtId="0" fontId="65" fillId="13" borderId="26" applyNumberFormat="0" applyAlignment="0" applyProtection="0"/>
    <xf numFmtId="0" fontId="27" fillId="81" borderId="27" applyNumberFormat="0" applyAlignment="0" applyProtection="0"/>
    <xf numFmtId="0" fontId="66" fillId="0" borderId="0" applyNumberFormat="0" applyFill="0" applyBorder="0" applyAlignment="0" applyProtection="0"/>
    <xf numFmtId="0" fontId="31" fillId="74" borderId="0" applyNumberFormat="0" applyBorder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67" fillId="0" borderId="50" applyNumberFormat="0" applyFill="0" applyAlignment="0" applyProtection="0"/>
    <xf numFmtId="0" fontId="49" fillId="0" borderId="42" applyNumberFormat="0" applyFill="0" applyAlignment="0" applyProtection="0"/>
    <xf numFmtId="0" fontId="49" fillId="0" borderId="42" applyNumberFormat="0" applyFill="0" applyAlignment="0" applyProtection="0"/>
    <xf numFmtId="0" fontId="68" fillId="0" borderId="29" applyNumberFormat="0" applyFill="0" applyAlignment="0" applyProtection="0"/>
    <xf numFmtId="0" fontId="50" fillId="0" borderId="43" applyNumberFormat="0" applyFill="0" applyAlignment="0" applyProtection="0"/>
    <xf numFmtId="0" fontId="50" fillId="0" borderId="43" applyNumberFormat="0" applyFill="0" applyAlignment="0" applyProtection="0"/>
    <xf numFmtId="0" fontId="69" fillId="0" borderId="51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14" borderId="26" applyNumberFormat="0" applyAlignment="0" applyProtection="0"/>
    <xf numFmtId="0" fontId="71" fillId="0" borderId="52" applyNumberFormat="0" applyFill="0" applyAlignment="0" applyProtection="0"/>
    <xf numFmtId="0" fontId="37" fillId="36" borderId="0" applyNumberFormat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7" borderId="32" applyNumberFormat="0" applyFont="0" applyAlignment="0" applyProtection="0"/>
    <xf numFmtId="0" fontId="47" fillId="7" borderId="32" applyNumberFormat="0" applyFont="0" applyAlignment="0" applyProtection="0"/>
    <xf numFmtId="0" fontId="47" fillId="7" borderId="32" applyNumberFormat="0" applyFont="0" applyAlignment="0" applyProtection="0"/>
    <xf numFmtId="0" fontId="47" fillId="7" borderId="32" applyNumberFormat="0" applyFont="0" applyAlignment="0" applyProtection="0"/>
    <xf numFmtId="0" fontId="54" fillId="54" borderId="45" applyNumberFormat="0" applyAlignment="0" applyProtection="0"/>
    <xf numFmtId="0" fontId="54" fillId="54" borderId="45" applyNumberFormat="0" applyAlignment="0" applyProtection="0"/>
    <xf numFmtId="0" fontId="38" fillId="13" borderId="33" applyNumberFormat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0" fillId="0" borderId="49" applyNumberFormat="0" applyFill="0" applyAlignment="0" applyProtection="0"/>
    <xf numFmtId="0" fontId="60" fillId="0" borderId="49" applyNumberFormat="0" applyFill="0" applyAlignment="0" applyProtection="0"/>
    <xf numFmtId="0" fontId="28" fillId="0" borderId="53" applyNumberFormat="0" applyFill="0" applyAlignment="0" applyProtection="0"/>
    <xf numFmtId="0" fontId="45" fillId="0" borderId="0" applyNumberFormat="0" applyFill="0" applyBorder="0" applyAlignment="0" applyProtection="0"/>
    <xf numFmtId="0" fontId="47" fillId="0" borderId="0"/>
    <xf numFmtId="0" fontId="47" fillId="7" borderId="32" applyNumberFormat="0" applyFont="0" applyAlignment="0" applyProtection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7" fillId="0" borderId="0"/>
    <xf numFmtId="0" fontId="47" fillId="7" borderId="32" applyNumberFormat="0" applyFont="0" applyAlignment="0" applyProtection="0"/>
    <xf numFmtId="0" fontId="47" fillId="0" borderId="0"/>
    <xf numFmtId="0" fontId="47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7" borderId="32" applyNumberFormat="0" applyFont="0" applyAlignment="0" applyProtection="0"/>
    <xf numFmtId="0" fontId="47" fillId="7" borderId="32" applyNumberFormat="0" applyFont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7" borderId="32" applyNumberFormat="0" applyFont="0" applyAlignment="0" applyProtection="0"/>
    <xf numFmtId="0" fontId="47" fillId="7" borderId="32" applyNumberFormat="0" applyFont="0" applyAlignment="0" applyProtection="0"/>
    <xf numFmtId="0" fontId="47" fillId="7" borderId="32" applyNumberFormat="0" applyFont="0" applyAlignment="0" applyProtection="0"/>
    <xf numFmtId="0" fontId="47" fillId="7" borderId="32" applyNumberFormat="0" applyFont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7" fillId="0" borderId="0"/>
    <xf numFmtId="0" fontId="47" fillId="7" borderId="32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2" fillId="73" borderId="0" applyNumberFormat="0" applyBorder="0" applyAlignment="0" applyProtection="0"/>
    <xf numFmtId="0" fontId="2" fillId="73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74" borderId="0" applyNumberFormat="0" applyBorder="0" applyAlignment="0" applyProtection="0"/>
    <xf numFmtId="0" fontId="2" fillId="74" borderId="0" applyNumberFormat="0" applyBorder="0" applyAlignment="0" applyProtection="0"/>
    <xf numFmtId="0" fontId="2" fillId="75" borderId="0" applyNumberFormat="0" applyBorder="0" applyAlignment="0" applyProtection="0"/>
    <xf numFmtId="0" fontId="2" fillId="75" borderId="0" applyNumberFormat="0" applyBorder="0" applyAlignment="0" applyProtection="0"/>
    <xf numFmtId="0" fontId="2" fillId="67" borderId="0" applyNumberFormat="0" applyBorder="0" applyAlignment="0" applyProtection="0"/>
    <xf numFmtId="0" fontId="2" fillId="67" borderId="0" applyNumberFormat="0" applyBorder="0" applyAlignment="0" applyProtection="0"/>
    <xf numFmtId="0" fontId="2" fillId="71" borderId="0" applyNumberFormat="0" applyBorder="0" applyAlignment="0" applyProtection="0"/>
    <xf numFmtId="0" fontId="2" fillId="71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65" borderId="0" applyNumberFormat="0" applyBorder="0" applyAlignment="0" applyProtection="0"/>
    <xf numFmtId="0" fontId="2" fillId="65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72" borderId="0" applyNumberFormat="0" applyBorder="0" applyAlignment="0" applyProtection="0"/>
    <xf numFmtId="0" fontId="2" fillId="72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65" borderId="0" applyNumberFormat="0" applyBorder="0" applyAlignment="0" applyProtection="0"/>
    <xf numFmtId="0" fontId="2" fillId="65" borderId="0" applyNumberFormat="0" applyBorder="0" applyAlignment="0" applyProtection="0"/>
    <xf numFmtId="0" fontId="2" fillId="72" borderId="0" applyNumberFormat="0" applyBorder="0" applyAlignment="0" applyProtection="0"/>
    <xf numFmtId="0" fontId="2" fillId="7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0" fontId="7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1" fillId="0" borderId="0"/>
    <xf numFmtId="0" fontId="1" fillId="0" borderId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74" borderId="0" applyNumberFormat="0" applyBorder="0" applyAlignment="0" applyProtection="0"/>
    <xf numFmtId="0" fontId="1" fillId="74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5" fillId="0" borderId="0" xfId="0" applyFont="1"/>
    <xf numFmtId="0" fontId="6" fillId="0" borderId="0" xfId="0" applyFont="1"/>
    <xf numFmtId="1" fontId="6" fillId="0" borderId="0" xfId="0" applyNumberFormat="1" applyFont="1"/>
    <xf numFmtId="0" fontId="8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7" fillId="0" borderId="0" xfId="1" applyAlignment="1" applyProtection="1">
      <alignment horizontal="center"/>
    </xf>
    <xf numFmtId="0" fontId="11" fillId="0" borderId="0" xfId="1" applyFont="1" applyAlignment="1" applyProtection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/>
    <xf numFmtId="0" fontId="6" fillId="2" borderId="0" xfId="0" applyFont="1" applyFill="1"/>
    <xf numFmtId="2" fontId="6" fillId="0" borderId="0" xfId="0" applyNumberFormat="1" applyFont="1"/>
    <xf numFmtId="10" fontId="6" fillId="0" borderId="0" xfId="0" applyNumberFormat="1" applyFont="1"/>
    <xf numFmtId="165" fontId="6" fillId="0" borderId="0" xfId="0" applyNumberFormat="1" applyFont="1"/>
    <xf numFmtId="164" fontId="6" fillId="0" borderId="0" xfId="0" applyNumberFormat="1" applyFont="1"/>
    <xf numFmtId="0" fontId="13" fillId="0" borderId="0" xfId="0" applyFont="1"/>
    <xf numFmtId="2" fontId="6" fillId="2" borderId="0" xfId="0" applyNumberFormat="1" applyFont="1" applyFill="1"/>
    <xf numFmtId="1" fontId="16" fillId="0" borderId="0" xfId="0" applyNumberFormat="1" applyFont="1"/>
    <xf numFmtId="0" fontId="16" fillId="0" borderId="0" xfId="0" applyFont="1"/>
    <xf numFmtId="2" fontId="16" fillId="0" borderId="0" xfId="0" applyNumberFormat="1" applyFont="1"/>
    <xf numFmtId="167" fontId="15" fillId="0" borderId="0" xfId="0" applyNumberFormat="1" applyFont="1"/>
    <xf numFmtId="2" fontId="15" fillId="0" borderId="0" xfId="0" applyNumberFormat="1" applyFont="1"/>
    <xf numFmtId="0" fontId="15" fillId="0" borderId="0" xfId="0" applyFont="1"/>
    <xf numFmtId="0" fontId="17" fillId="0" borderId="0" xfId="0" applyFont="1"/>
    <xf numFmtId="0" fontId="6" fillId="0" borderId="1" xfId="0" applyFont="1" applyBorder="1"/>
    <xf numFmtId="164" fontId="6" fillId="0" borderId="2" xfId="0" applyNumberFormat="1" applyFont="1" applyBorder="1"/>
    <xf numFmtId="0" fontId="6" fillId="0" borderId="3" xfId="0" applyFont="1" applyBorder="1"/>
    <xf numFmtId="1" fontId="6" fillId="3" borderId="0" xfId="0" applyNumberFormat="1" applyFont="1" applyFill="1"/>
    <xf numFmtId="0" fontId="6" fillId="4" borderId="0" xfId="0" applyFont="1" applyFill="1"/>
    <xf numFmtId="165" fontId="6" fillId="0" borderId="5" xfId="0" applyNumberFormat="1" applyFont="1" applyBorder="1"/>
    <xf numFmtId="2" fontId="6" fillId="0" borderId="2" xfId="0" applyNumberFormat="1" applyFont="1" applyBorder="1"/>
    <xf numFmtId="0" fontId="6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10" xfId="0" applyFont="1" applyBorder="1"/>
    <xf numFmtId="0" fontId="6" fillId="0" borderId="11" xfId="0" applyFont="1" applyBorder="1"/>
    <xf numFmtId="0" fontId="5" fillId="0" borderId="0" xfId="0" applyFont="1" applyAlignment="1">
      <alignment horizontal="center"/>
    </xf>
    <xf numFmtId="10" fontId="16" fillId="0" borderId="0" xfId="0" applyNumberFormat="1" applyFont="1"/>
    <xf numFmtId="164" fontId="6" fillId="0" borderId="20" xfId="0" applyNumberFormat="1" applyFont="1" applyBorder="1"/>
    <xf numFmtId="166" fontId="6" fillId="0" borderId="0" xfId="0" applyNumberFormat="1" applyFont="1"/>
    <xf numFmtId="0" fontId="19" fillId="0" borderId="0" xfId="0" applyFont="1"/>
    <xf numFmtId="164" fontId="6" fillId="0" borderId="19" xfId="0" applyNumberFormat="1" applyFont="1" applyBorder="1"/>
    <xf numFmtId="10" fontId="18" fillId="0" borderId="0" xfId="0" applyNumberFormat="1" applyFont="1"/>
    <xf numFmtId="0" fontId="20" fillId="0" borderId="0" xfId="0" applyFont="1"/>
    <xf numFmtId="0" fontId="5" fillId="3" borderId="0" xfId="0" applyFont="1" applyFill="1"/>
    <xf numFmtId="2" fontId="6" fillId="0" borderId="20" xfId="0" applyNumberFormat="1" applyFont="1" applyBorder="1"/>
    <xf numFmtId="2" fontId="6" fillId="0" borderId="17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1" fontId="0" fillId="0" borderId="0" xfId="0" applyNumberFormat="1"/>
    <xf numFmtId="164" fontId="6" fillId="0" borderId="4" xfId="0" applyNumberFormat="1" applyFont="1" applyBorder="1"/>
    <xf numFmtId="164" fontId="6" fillId="0" borderId="5" xfId="0" applyNumberFormat="1" applyFont="1" applyBorder="1"/>
    <xf numFmtId="0" fontId="6" fillId="46" borderId="0" xfId="0" applyFont="1" applyFill="1"/>
    <xf numFmtId="0" fontId="6" fillId="46" borderId="0" xfId="0" applyFont="1" applyFill="1" applyAlignment="1">
      <alignment horizontal="center"/>
    </xf>
    <xf numFmtId="1" fontId="6" fillId="0" borderId="2" xfId="0" applyNumberFormat="1" applyFont="1" applyBorder="1"/>
    <xf numFmtId="10" fontId="6" fillId="0" borderId="4" xfId="0" applyNumberFormat="1" applyFont="1" applyBorder="1"/>
    <xf numFmtId="10" fontId="6" fillId="0" borderId="5" xfId="0" applyNumberFormat="1" applyFont="1" applyBorder="1"/>
    <xf numFmtId="1" fontId="6" fillId="0" borderId="19" xfId="0" applyNumberFormat="1" applyFont="1" applyBorder="1"/>
    <xf numFmtId="1" fontId="6" fillId="0" borderId="20" xfId="0" applyNumberFormat="1" applyFont="1" applyBorder="1"/>
    <xf numFmtId="165" fontId="6" fillId="0" borderId="4" xfId="0" applyNumberFormat="1" applyFont="1" applyBorder="1"/>
    <xf numFmtId="1" fontId="6" fillId="46" borderId="19" xfId="0" applyNumberFormat="1" applyFont="1" applyFill="1" applyBorder="1"/>
    <xf numFmtId="1" fontId="6" fillId="46" borderId="0" xfId="0" applyNumberFormat="1" applyFont="1" applyFill="1"/>
    <xf numFmtId="10" fontId="6" fillId="46" borderId="0" xfId="0" applyNumberFormat="1" applyFont="1" applyFill="1"/>
    <xf numFmtId="2" fontId="6" fillId="46" borderId="0" xfId="0" applyNumberFormat="1" applyFont="1" applyFill="1"/>
    <xf numFmtId="165" fontId="6" fillId="46" borderId="4" xfId="0" applyNumberFormat="1" applyFont="1" applyFill="1" applyBorder="1"/>
    <xf numFmtId="165" fontId="6" fillId="46" borderId="0" xfId="0" applyNumberFormat="1" applyFont="1" applyFill="1"/>
    <xf numFmtId="0" fontId="16" fillId="46" borderId="0" xfId="0" applyFont="1" applyFill="1"/>
    <xf numFmtId="10" fontId="16" fillId="46" borderId="0" xfId="0" applyNumberFormat="1" applyFont="1" applyFill="1"/>
    <xf numFmtId="0" fontId="6" fillId="0" borderId="19" xfId="0" applyFont="1" applyBorder="1"/>
    <xf numFmtId="10" fontId="6" fillId="0" borderId="19" xfId="0" applyNumberFormat="1" applyFont="1" applyBorder="1"/>
    <xf numFmtId="2" fontId="6" fillId="0" borderId="15" xfId="0" applyNumberFormat="1" applyFont="1" applyBorder="1" applyAlignment="1">
      <alignment horizontal="center"/>
    </xf>
    <xf numFmtId="0" fontId="46" fillId="47" borderId="6" xfId="0" applyFont="1" applyFill="1" applyBorder="1"/>
    <xf numFmtId="0" fontId="46" fillId="47" borderId="7" xfId="0" applyFont="1" applyFill="1" applyBorder="1"/>
    <xf numFmtId="0" fontId="46" fillId="47" borderId="8" xfId="0" applyFont="1" applyFill="1" applyBorder="1"/>
    <xf numFmtId="49" fontId="46" fillId="47" borderId="7" xfId="0" applyNumberFormat="1" applyFont="1" applyFill="1" applyBorder="1" applyAlignment="1">
      <alignment horizontal="right"/>
    </xf>
    <xf numFmtId="49" fontId="46" fillId="47" borderId="8" xfId="0" applyNumberFormat="1" applyFont="1" applyFill="1" applyBorder="1" applyAlignment="1">
      <alignment horizontal="right"/>
    </xf>
    <xf numFmtId="0" fontId="46" fillId="48" borderId="37" xfId="0" applyFont="1" applyFill="1" applyBorder="1"/>
    <xf numFmtId="49" fontId="46" fillId="48" borderId="38" xfId="0" quotePrefix="1" applyNumberFormat="1" applyFont="1" applyFill="1" applyBorder="1" applyAlignment="1">
      <alignment horizontal="right"/>
    </xf>
    <xf numFmtId="49" fontId="46" fillId="48" borderId="38" xfId="0" applyNumberFormat="1" applyFont="1" applyFill="1" applyBorder="1" applyAlignment="1">
      <alignment horizontal="right"/>
    </xf>
    <xf numFmtId="49" fontId="46" fillId="48" borderId="39" xfId="0" applyNumberFormat="1" applyFont="1" applyFill="1" applyBorder="1" applyAlignment="1">
      <alignment horizontal="right"/>
    </xf>
    <xf numFmtId="0" fontId="46" fillId="47" borderId="9" xfId="0" applyFont="1" applyFill="1" applyBorder="1" applyAlignment="1">
      <alignment vertical="center" wrapText="1"/>
    </xf>
    <xf numFmtId="0" fontId="46" fillId="47" borderId="12" xfId="0" applyFont="1" applyFill="1" applyBorder="1" applyAlignment="1">
      <alignment horizontal="center" vertical="center" wrapText="1"/>
    </xf>
    <xf numFmtId="0" fontId="46" fillId="47" borderId="13" xfId="0" applyFont="1" applyFill="1" applyBorder="1" applyAlignment="1">
      <alignment horizontal="center" vertical="center" wrapText="1"/>
    </xf>
    <xf numFmtId="0" fontId="46" fillId="48" borderId="21" xfId="0" applyFont="1" applyFill="1" applyBorder="1"/>
    <xf numFmtId="2" fontId="46" fillId="48" borderId="22" xfId="0" applyNumberFormat="1" applyFont="1" applyFill="1" applyBorder="1" applyAlignment="1">
      <alignment horizontal="center"/>
    </xf>
    <xf numFmtId="2" fontId="46" fillId="48" borderId="23" xfId="0" applyNumberFormat="1" applyFont="1" applyFill="1" applyBorder="1" applyAlignment="1">
      <alignment horizontal="center"/>
    </xf>
    <xf numFmtId="0" fontId="46" fillId="47" borderId="9" xfId="0" applyFont="1" applyFill="1" applyBorder="1" applyAlignment="1">
      <alignment vertical="center"/>
    </xf>
    <xf numFmtId="0" fontId="46" fillId="47" borderId="12" xfId="0" applyFont="1" applyFill="1" applyBorder="1" applyAlignment="1">
      <alignment horizontal="center" vertical="center"/>
    </xf>
    <xf numFmtId="0" fontId="46" fillId="47" borderId="9" xfId="0" applyFont="1" applyFill="1" applyBorder="1"/>
    <xf numFmtId="0" fontId="46" fillId="47" borderId="12" xfId="0" applyFont="1" applyFill="1" applyBorder="1" applyAlignment="1">
      <alignment horizontal="center"/>
    </xf>
    <xf numFmtId="2" fontId="46" fillId="47" borderId="13" xfId="0" applyNumberFormat="1" applyFont="1" applyFill="1" applyBorder="1" applyAlignment="1">
      <alignment horizontal="center"/>
    </xf>
    <xf numFmtId="0" fontId="6" fillId="49" borderId="0" xfId="0" applyFont="1" applyFill="1"/>
    <xf numFmtId="15" fontId="6" fillId="0" borderId="15" xfId="0" applyNumberFormat="1" applyFont="1" applyBorder="1" applyAlignment="1">
      <alignment horizontal="center"/>
    </xf>
    <xf numFmtId="15" fontId="6" fillId="0" borderId="24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15" fontId="6" fillId="0" borderId="14" xfId="0" applyNumberFormat="1" applyFont="1" applyBorder="1" applyAlignment="1">
      <alignment horizontal="center"/>
    </xf>
    <xf numFmtId="2" fontId="6" fillId="0" borderId="55" xfId="0" applyNumberFormat="1" applyFont="1" applyBorder="1" applyAlignment="1">
      <alignment horizontal="center"/>
    </xf>
    <xf numFmtId="2" fontId="6" fillId="0" borderId="56" xfId="0" applyNumberFormat="1" applyFont="1" applyBorder="1" applyAlignment="1">
      <alignment horizontal="center"/>
    </xf>
    <xf numFmtId="2" fontId="6" fillId="0" borderId="57" xfId="0" applyNumberFormat="1" applyFont="1" applyBorder="1" applyAlignment="1">
      <alignment horizontal="center"/>
    </xf>
    <xf numFmtId="0" fontId="46" fillId="47" borderId="16" xfId="0" applyFont="1" applyFill="1" applyBorder="1" applyAlignment="1">
      <alignment horizontal="center" vertical="center" wrapText="1"/>
    </xf>
    <xf numFmtId="166" fontId="0" fillId="0" borderId="40" xfId="0" applyNumberFormat="1" applyBorder="1" applyAlignment="1">
      <alignment horizontal="center"/>
    </xf>
    <xf numFmtId="0" fontId="10" fillId="0" borderId="0" xfId="0" applyFont="1" applyAlignment="1">
      <alignment horizontal="center"/>
    </xf>
  </cellXfs>
  <cellStyles count="990">
    <cellStyle name="=C:\WINNT35\SYSTEM32\COMMAND.COM" xfId="116" xr:uid="{DBB95121-3D79-4B05-82F1-870E672C4C50}"/>
    <cellStyle name="=C:\WINNT35\SYSTEM32\COMMAND.COM 2" xfId="170" xr:uid="{04F7FF64-7CDE-46C5-BFC5-857E77A16B21}"/>
    <cellStyle name="=C:\WINNT35\SYSTEM32\COMMAND.COM 2 2" xfId="638" xr:uid="{9FE6C984-3679-4712-A2EB-9086DE8E1C31}"/>
    <cellStyle name="=C:\WINNT35\SYSTEM32\COMMAND.COM 2 2 2" xfId="117" xr:uid="{3496A5B4-D667-4B55-B951-C12BCAF0FA6C}"/>
    <cellStyle name="=C:\WINNT35\SYSTEM32\COMMAND.COM 2 3" xfId="633" xr:uid="{6B3FF6BB-DE62-466E-999F-2AAD6C76F42C}"/>
    <cellStyle name="=C:\WINNT35\SYSTEM32\COMMAND.COM 2 4" xfId="752" xr:uid="{EF8638F1-1107-4719-9745-5A02BBC10EF1}"/>
    <cellStyle name="=C:\WINNT35\SYSTEM32\COMMAND.COM 2 5" xfId="768" xr:uid="{870EACC9-C4C9-434A-B7DF-D9E024942532}"/>
    <cellStyle name="=C:\WINNT35\SYSTEM32\COMMAND.COM 2 6" xfId="933" xr:uid="{E355ED0B-A179-4E3A-BCC1-C0025ABC733C}"/>
    <cellStyle name="=C:\WINNT35\SYSTEM32\COMMAND.COM 3" xfId="171" xr:uid="{C14B9394-5599-4825-B94A-140CB3F76A3E}"/>
    <cellStyle name="=C:\WINNT35\SYSTEM32\COMMAND.COM 3 2" xfId="639" xr:uid="{E92599CA-9350-41CC-A9EA-F1A685D32F40}"/>
    <cellStyle name="=C:\WINNT35\SYSTEM32\COMMAND.COM 3 2 2" xfId="786" xr:uid="{E32748BF-3DAA-4B3A-8AB7-78519501925A}"/>
    <cellStyle name="=C:\WINNT35\SYSTEM32\COMMAND.COM 3 3" xfId="769" xr:uid="{950D16FF-367F-478B-9BDA-E93BE368EEA4}"/>
    <cellStyle name="=C:\WINNT35\SYSTEM32\COMMAND.COM 3 4" xfId="899" xr:uid="{62263DA6-12FD-43E2-A687-A0EB94EE24AA}"/>
    <cellStyle name="=C:\WINNT35\SYSTEM32\COMMAND.COM 4" xfId="172" xr:uid="{BB8A0EA4-EBE9-4682-861A-03F16B2A3214}"/>
    <cellStyle name="=C:\WINNT35\SYSTEM32\COMMAND.COM 4 2" xfId="118" xr:uid="{E9AD9572-4C0D-4E38-8183-F53F89816490}"/>
    <cellStyle name="=C:\WINNT35\SYSTEM32\COMMAND.COM 5" xfId="122" xr:uid="{5E17A1D0-18AA-42F3-BB72-28DCE23CCECB}"/>
    <cellStyle name="=C:\WINNT35\SYSTEM32\COMMAND.COM 6" xfId="631" xr:uid="{A258D640-95CD-4CAC-AD94-3CBB234330AF}"/>
    <cellStyle name="=C:\WINNT35\SYSTEM32\COMMAND.COM 6 2" xfId="640" xr:uid="{23955A15-5AD1-43D9-A9E3-37510C6C33F5}"/>
    <cellStyle name="=C:\WINNT35\SYSTEM32\COMMAND.COM 6 2 2" xfId="787" xr:uid="{0AEA1F01-E4DF-4EBC-A08E-D9565B2B63AE}"/>
    <cellStyle name="=C:\WINNT35\SYSTEM32\COMMAND.COM 7" xfId="766" xr:uid="{74B49043-EC22-4D17-857E-3805363D1763}"/>
    <cellStyle name="=C:\WINNT35\SYSTEM32\COMMAND.COM_Commercial model check list" xfId="173" xr:uid="{5F595D12-C324-4F06-9D37-DF8CDD6AD167}"/>
    <cellStyle name="20% - Accent1 2" xfId="5" xr:uid="{00000000-0005-0000-0000-000000000000}"/>
    <cellStyle name="20% - Accent1 2 2" xfId="175" xr:uid="{2738C671-1256-4284-96E9-7BE7DCAF9A43}"/>
    <cellStyle name="20% - Accent1 3" xfId="176" xr:uid="{C13300BF-2547-4E38-98CE-2FDF26AAA2ED}"/>
    <cellStyle name="20% - Accent1 3 2" xfId="842" xr:uid="{16051CB2-C3E5-4EF9-8401-D00AA77F9C95}"/>
    <cellStyle name="20% - Accent1 3 3" xfId="937" xr:uid="{5408B933-C754-40C5-AEF9-FB99512FB2A3}"/>
    <cellStyle name="20% - Accent1 4" xfId="174" xr:uid="{93DAFC9E-A3D0-4E72-89DF-A1F6570E62E4}"/>
    <cellStyle name="20% - Accent1 4 2" xfId="841" xr:uid="{EA799787-43E5-41A5-BE10-5BF538440CAA}"/>
    <cellStyle name="20% - Accent1 4 3" xfId="936" xr:uid="{FCA7AB54-A7C9-43AA-A863-82445349F39D}"/>
    <cellStyle name="20% - Accent1 5" xfId="641" xr:uid="{AD9583EC-BCD4-4D70-9D1F-78CE8F4CE362}"/>
    <cellStyle name="20% - Accent1 6" xfId="127" xr:uid="{709CAAFE-5C40-43AC-9BC8-9AF6AF7FB52A}"/>
    <cellStyle name="20% - Accent2 2" xfId="6" xr:uid="{00000000-0005-0000-0000-000001000000}"/>
    <cellStyle name="20% - Accent2 2 2" xfId="178" xr:uid="{A95A4D82-6AD2-4070-BDA6-FEB95B23B26A}"/>
    <cellStyle name="20% - Accent2 3" xfId="179" xr:uid="{B1BF2E8F-3637-4B58-85EC-76E65665FFB7}"/>
    <cellStyle name="20% - Accent2 3 2" xfId="844" xr:uid="{373932CC-BE9C-4BC6-9AB5-ED1318B1B67A}"/>
    <cellStyle name="20% - Accent2 3 3" xfId="939" xr:uid="{A30852CD-4171-4814-9055-36F105D06945}"/>
    <cellStyle name="20% - Accent2 4" xfId="177" xr:uid="{020B936F-7545-405E-85F9-DD523A21F1C3}"/>
    <cellStyle name="20% - Accent2 4 2" xfId="843" xr:uid="{F7E75D37-E351-4FC0-AF79-303773D3A927}"/>
    <cellStyle name="20% - Accent2 4 3" xfId="938" xr:uid="{6D8A934C-7339-4EB3-98DF-24C7870C1616}"/>
    <cellStyle name="20% - Accent2 5" xfId="642" xr:uid="{76997078-9C90-4474-ACD5-75377EE95A96}"/>
    <cellStyle name="20% - Accent2 6" xfId="128" xr:uid="{6FB87CB7-D370-4824-A77F-5A60CB0A792E}"/>
    <cellStyle name="20% - Accent3 2" xfId="7" xr:uid="{00000000-0005-0000-0000-000002000000}"/>
    <cellStyle name="20% - Accent3 2 2" xfId="181" xr:uid="{DABF8480-F0AA-423A-BB31-A4C9B8E900CD}"/>
    <cellStyle name="20% - Accent3 3" xfId="182" xr:uid="{81136CF7-D838-40B9-BEBA-B927CBC8910C}"/>
    <cellStyle name="20% - Accent3 3 2" xfId="846" xr:uid="{866901D1-4810-47C0-AE6D-2F196693FC65}"/>
    <cellStyle name="20% - Accent3 3 3" xfId="941" xr:uid="{6EA6F97F-37EC-4E37-855C-1B3D6D5A55AB}"/>
    <cellStyle name="20% - Accent3 4" xfId="180" xr:uid="{8CB16277-4FC3-4449-8023-4E8AC3F02584}"/>
    <cellStyle name="20% - Accent3 4 2" xfId="845" xr:uid="{063D1B84-B908-4082-BC85-A52690A27A06}"/>
    <cellStyle name="20% - Accent3 4 3" xfId="940" xr:uid="{A89749C8-4904-4873-988A-9B98805B6D63}"/>
    <cellStyle name="20% - Accent3 5" xfId="643" xr:uid="{F9B2ADEB-F305-49A5-828C-CFDF5BFDE2E9}"/>
    <cellStyle name="20% - Accent3 6" xfId="129" xr:uid="{4187E14B-A5CB-4EBD-A321-29B0EE5F6B90}"/>
    <cellStyle name="20% - Accent4 2" xfId="8" xr:uid="{00000000-0005-0000-0000-000003000000}"/>
    <cellStyle name="20% - Accent4 2 2" xfId="184" xr:uid="{CFD083E9-9D31-4327-AB6F-CC1BB9162650}"/>
    <cellStyle name="20% - Accent4 3" xfId="185" xr:uid="{B13978E5-64FD-4420-9E7E-6B12AE8DDEE7}"/>
    <cellStyle name="20% - Accent4 3 2" xfId="848" xr:uid="{31F08A34-33AA-4AA8-8529-FA6F790F0CB1}"/>
    <cellStyle name="20% - Accent4 3 3" xfId="943" xr:uid="{B942F479-E688-4898-9084-300A8485E9D2}"/>
    <cellStyle name="20% - Accent4 4" xfId="183" xr:uid="{783718CC-C48F-476B-8E94-E20158435755}"/>
    <cellStyle name="20% - Accent4 4 2" xfId="847" xr:uid="{AC77663B-158B-4EB8-BE14-D6426B3D47A9}"/>
    <cellStyle name="20% - Accent4 4 3" xfId="942" xr:uid="{12E7E2EA-F45C-4115-A5AF-A9ACD7E98A2F}"/>
    <cellStyle name="20% - Accent4 5" xfId="644" xr:uid="{F89ABB03-6099-449C-871C-27E725361663}"/>
    <cellStyle name="20% - Accent4 6" xfId="130" xr:uid="{7DBA6338-80BE-4DE1-88CD-5C6879501D4D}"/>
    <cellStyle name="20% - Accent5 2" xfId="9" xr:uid="{00000000-0005-0000-0000-000004000000}"/>
    <cellStyle name="20% - Accent5 2 2" xfId="187" xr:uid="{351DD571-635E-4505-9202-3216C5B50EF1}"/>
    <cellStyle name="20% - Accent5 3" xfId="188" xr:uid="{F4664E34-C834-4CF5-AC5C-4376E7F69E1C}"/>
    <cellStyle name="20% - Accent5 3 2" xfId="850" xr:uid="{1DD6A1C3-3752-4A36-9FEF-B9E73271EC32}"/>
    <cellStyle name="20% - Accent5 3 3" xfId="945" xr:uid="{D42115A7-944F-47FD-ADE4-2B86CBC979E1}"/>
    <cellStyle name="20% - Accent5 4" xfId="186" xr:uid="{478E3AEA-4C16-4EDD-A854-B85BEF1B2108}"/>
    <cellStyle name="20% - Accent5 4 2" xfId="849" xr:uid="{D8C566CC-A0A4-4CC3-B44E-BB75C180E0BE}"/>
    <cellStyle name="20% - Accent5 4 3" xfId="944" xr:uid="{D128A0F5-573B-40DD-B945-ABA82354347F}"/>
    <cellStyle name="20% - Accent5 5" xfId="645" xr:uid="{1F15A42E-0DF6-4F2A-8D68-32E227096842}"/>
    <cellStyle name="20% - Accent5 6" xfId="131" xr:uid="{1D0EB950-46E4-40ED-8FAF-F415D4A44D8D}"/>
    <cellStyle name="20% - Accent6 2" xfId="10" xr:uid="{00000000-0005-0000-0000-000005000000}"/>
    <cellStyle name="20% - Accent6 2 2" xfId="190" xr:uid="{8776E96C-8A8F-4F7D-B444-C6B61188629E}"/>
    <cellStyle name="20% - Accent6 3" xfId="191" xr:uid="{2A8C20D7-FB89-4806-89F2-20A6C7261012}"/>
    <cellStyle name="20% - Accent6 3 2" xfId="852" xr:uid="{D180C32B-7408-4857-9D78-7778BC535D2B}"/>
    <cellStyle name="20% - Accent6 3 3" xfId="947" xr:uid="{5E6D9467-B77D-4AD2-BD1F-D6260E7DFD34}"/>
    <cellStyle name="20% - Accent6 4" xfId="189" xr:uid="{659167DE-771B-4E22-B8BD-23B143ACAA71}"/>
    <cellStyle name="20% - Accent6 4 2" xfId="851" xr:uid="{B836B4A5-6924-4618-A271-609AAC37EDB4}"/>
    <cellStyle name="20% - Accent6 4 3" xfId="946" xr:uid="{07278123-4631-4796-AAD6-31B90840685C}"/>
    <cellStyle name="20% - Accent6 5" xfId="646" xr:uid="{D45CBB11-698C-42C4-98F5-BE8167CF05E2}"/>
    <cellStyle name="20% - Accent6 6" xfId="132" xr:uid="{E9E68DBC-EC8A-4619-99A2-8116414DE7B4}"/>
    <cellStyle name="40% - Accent1 2" xfId="11" xr:uid="{00000000-0005-0000-0000-000006000000}"/>
    <cellStyle name="40% - Accent1 2 2" xfId="193" xr:uid="{AF439B27-287B-41A8-8D3E-ECE9A2B9A900}"/>
    <cellStyle name="40% - Accent1 3" xfId="194" xr:uid="{CAF9B03F-448C-4104-930F-A2E9D2E1E3FB}"/>
    <cellStyle name="40% - Accent1 3 2" xfId="647" xr:uid="{87BC01D1-C4DC-4526-A65F-4F39E36DD3AD}"/>
    <cellStyle name="40% - Accent1 3 2 2" xfId="877" xr:uid="{4A34B91A-8DB9-46F4-870A-855F989EA06F}"/>
    <cellStyle name="40% - Accent1 3 2 3" xfId="972" xr:uid="{0ABC085D-5857-4B88-B4E3-9E46D9E4E059}"/>
    <cellStyle name="40% - Accent1 3 3" xfId="854" xr:uid="{75E18937-B4AC-4013-A855-099B2A1858D2}"/>
    <cellStyle name="40% - Accent1 3 4" xfId="949" xr:uid="{CF2D3E73-C517-4037-B71D-00C96D382F7B}"/>
    <cellStyle name="40% - Accent1 4" xfId="192" xr:uid="{89B04412-83C0-465B-A2A3-F16F37482587}"/>
    <cellStyle name="40% - Accent1 4 2" xfId="648" xr:uid="{6E6B1BBA-5EC9-479A-9F1B-3192F118077F}"/>
    <cellStyle name="40% - Accent1 4 2 2" xfId="878" xr:uid="{A4DFFF78-4BE7-4C8E-97DA-1DDBDDB9C3B5}"/>
    <cellStyle name="40% - Accent1 4 2 3" xfId="973" xr:uid="{EB119A5D-42FC-4385-8D57-4E8458094486}"/>
    <cellStyle name="40% - Accent1 4 3" xfId="853" xr:uid="{1C803657-E774-4173-89E9-74A9BFFCDA28}"/>
    <cellStyle name="40% - Accent1 4 4" xfId="948" xr:uid="{DB95FF75-0C38-466F-BD00-96B498FE2F79}"/>
    <cellStyle name="40% - Accent1 5" xfId="649" xr:uid="{AFD5333D-1627-4F88-A02C-B64C416C2F44}"/>
    <cellStyle name="40% - Accent1 6" xfId="133" xr:uid="{625DD76C-4771-4F29-82F6-73423929254C}"/>
    <cellStyle name="40% - Accent2 2" xfId="12" xr:uid="{00000000-0005-0000-0000-000007000000}"/>
    <cellStyle name="40% - Accent2 2 2" xfId="196" xr:uid="{C4676C5D-E96E-4DDC-B59A-58B847B204C4}"/>
    <cellStyle name="40% - Accent2 3" xfId="197" xr:uid="{813B2F7D-EFF8-418F-B6F3-F82415AA2E32}"/>
    <cellStyle name="40% - Accent2 3 2" xfId="856" xr:uid="{0E6DDB4C-AFB0-4B8D-91AC-34E30EEF0E81}"/>
    <cellStyle name="40% - Accent2 3 3" xfId="951" xr:uid="{F7B69729-D84B-4F76-A7F7-B6D2C89E7A3D}"/>
    <cellStyle name="40% - Accent2 4" xfId="195" xr:uid="{98FC4378-C70B-4D2F-BCA1-26445B4AB6E6}"/>
    <cellStyle name="40% - Accent2 4 2" xfId="855" xr:uid="{047CDBE2-7E36-4771-B99A-DEC61410EECC}"/>
    <cellStyle name="40% - Accent2 4 3" xfId="950" xr:uid="{D0DA7AD2-D73C-46DA-B2B8-748F017EE19C}"/>
    <cellStyle name="40% - Accent2 5" xfId="650" xr:uid="{9CCD71CF-C8F4-4416-88F7-EBC51AFAF0DB}"/>
    <cellStyle name="40% - Accent2 6" xfId="134" xr:uid="{F8AE37FC-3903-4F6D-A2C8-42915F3CB181}"/>
    <cellStyle name="40% - Accent3 2" xfId="13" xr:uid="{00000000-0005-0000-0000-000008000000}"/>
    <cellStyle name="40% - Accent3 2 2" xfId="199" xr:uid="{E0696122-5349-412A-B6A6-D0E5E569AE54}"/>
    <cellStyle name="40% - Accent3 3" xfId="200" xr:uid="{51B0C81E-3B1B-42FF-B401-D365405F44B0}"/>
    <cellStyle name="40% - Accent3 3 2" xfId="858" xr:uid="{89F645B4-297F-4C4E-8F8D-4C00F8041CB8}"/>
    <cellStyle name="40% - Accent3 3 3" xfId="953" xr:uid="{70942A15-1275-4662-8875-D8763D83A0C1}"/>
    <cellStyle name="40% - Accent3 4" xfId="198" xr:uid="{CBCF4F20-DDA1-45A1-9A06-BE1A5F4C6DF1}"/>
    <cellStyle name="40% - Accent3 4 2" xfId="857" xr:uid="{C84AC40A-EEBC-4379-AF47-408F9CA395C9}"/>
    <cellStyle name="40% - Accent3 4 3" xfId="952" xr:uid="{B77A121F-190D-458B-81AE-0AD1A6F22431}"/>
    <cellStyle name="40% - Accent3 5" xfId="651" xr:uid="{929D1093-5699-47EE-B0FF-D9B6BC62B51E}"/>
    <cellStyle name="40% - Accent3 6" xfId="135" xr:uid="{C667D4C3-0D83-4372-8780-5150557D8E08}"/>
    <cellStyle name="40% - Accent4 2" xfId="14" xr:uid="{00000000-0005-0000-0000-000009000000}"/>
    <cellStyle name="40% - Accent4 2 2" xfId="202" xr:uid="{E9CC0991-14E6-4FC9-A9A8-800F914E3191}"/>
    <cellStyle name="40% - Accent4 3" xfId="203" xr:uid="{759AB300-7D7C-4624-918E-93D595BB63F0}"/>
    <cellStyle name="40% - Accent4 3 2" xfId="652" xr:uid="{46F44A15-3809-4AFF-97B3-833C5DD13509}"/>
    <cellStyle name="40% - Accent4 3 2 2" xfId="879" xr:uid="{A8921450-FED0-4321-A7A6-0F83B09B660D}"/>
    <cellStyle name="40% - Accent4 3 2 3" xfId="974" xr:uid="{24CCC609-EAFA-4848-8725-60129E6D202F}"/>
    <cellStyle name="40% - Accent4 3 3" xfId="860" xr:uid="{85C80584-E0FA-4751-AC22-DCBAA81DF7F1}"/>
    <cellStyle name="40% - Accent4 3 4" xfId="955" xr:uid="{57371E6E-BF69-4E16-8488-323E50A2C16F}"/>
    <cellStyle name="40% - Accent4 4" xfId="201" xr:uid="{48D3CA5F-92A7-452B-BF02-6808A75FCE66}"/>
    <cellStyle name="40% - Accent4 4 2" xfId="653" xr:uid="{20D5C76C-3B16-427C-ABC2-26DBFAEF6FB3}"/>
    <cellStyle name="40% - Accent4 4 2 2" xfId="880" xr:uid="{8311D1B8-43D9-41E6-A824-9BAD8E9021A9}"/>
    <cellStyle name="40% - Accent4 4 2 3" xfId="975" xr:uid="{18AB2FE3-E61A-4B08-B997-E50F0D0D515C}"/>
    <cellStyle name="40% - Accent4 4 3" xfId="859" xr:uid="{9105F6A3-E4CC-4862-BFAD-10EAA9BE993F}"/>
    <cellStyle name="40% - Accent4 4 4" xfId="954" xr:uid="{52075839-994E-43F6-AB49-93FFE2B0D570}"/>
    <cellStyle name="40% - Accent4 5" xfId="654" xr:uid="{927FC34F-5E44-461C-8CB9-5F5E4E21C243}"/>
    <cellStyle name="40% - Accent4 6" xfId="136" xr:uid="{321B10D9-5B9E-487B-935C-FBAD1280AD18}"/>
    <cellStyle name="40% - Accent5 2" xfId="15" xr:uid="{00000000-0005-0000-0000-00000A000000}"/>
    <cellStyle name="40% - Accent5 2 2" xfId="205" xr:uid="{614E8D75-3D5C-4CDB-AF1B-AC77432C0FD9}"/>
    <cellStyle name="40% - Accent5 3" xfId="206" xr:uid="{2F9D0F89-F735-455C-A7B0-D9E30ADB2F84}"/>
    <cellStyle name="40% - Accent5 3 2" xfId="862" xr:uid="{01A0D34F-CB46-4526-91D4-3965D85361D3}"/>
    <cellStyle name="40% - Accent5 3 3" xfId="957" xr:uid="{88CD7E88-485E-49E9-B309-3F946CEBCA4D}"/>
    <cellStyle name="40% - Accent5 4" xfId="204" xr:uid="{622D0DAD-E58D-4DBD-B8A3-75BBE91AA1A9}"/>
    <cellStyle name="40% - Accent5 4 2" xfId="861" xr:uid="{29A44927-0E12-444E-A568-62BCD58508B6}"/>
    <cellStyle name="40% - Accent5 4 3" xfId="956" xr:uid="{06B7E534-132E-45FF-AAAA-83EE2F70672D}"/>
    <cellStyle name="40% - Accent5 5" xfId="655" xr:uid="{57AC9B5E-646D-488C-9FF3-245B2A4ED17E}"/>
    <cellStyle name="40% - Accent5 6" xfId="137" xr:uid="{AC580A5B-89BD-45E5-942E-B3306E90C084}"/>
    <cellStyle name="40% - Accent6 2" xfId="16" xr:uid="{00000000-0005-0000-0000-00000B000000}"/>
    <cellStyle name="40% - Accent6 2 2" xfId="208" xr:uid="{F79D4ADF-64AC-48FF-BE06-76B444D93241}"/>
    <cellStyle name="40% - Accent6 3" xfId="209" xr:uid="{C59DF300-01CF-45D5-B5F7-71E958884C33}"/>
    <cellStyle name="40% - Accent6 3 2" xfId="656" xr:uid="{31B2E01F-25CF-43FA-9AFB-E18E1BB06407}"/>
    <cellStyle name="40% - Accent6 3 2 2" xfId="881" xr:uid="{70B25DDD-8317-4A8A-9272-DAC181BB3C92}"/>
    <cellStyle name="40% - Accent6 3 2 3" xfId="976" xr:uid="{44E7DBB4-860B-4AED-9DD6-FBD053970324}"/>
    <cellStyle name="40% - Accent6 3 3" xfId="864" xr:uid="{7FA8E04D-6690-4DDF-A099-A06682C0A30E}"/>
    <cellStyle name="40% - Accent6 3 4" xfId="959" xr:uid="{B71E5E3E-8E51-48B9-BB88-D8C16540CC69}"/>
    <cellStyle name="40% - Accent6 4" xfId="207" xr:uid="{F44A47B0-D15E-4627-8CBC-618958391A7B}"/>
    <cellStyle name="40% - Accent6 4 2" xfId="657" xr:uid="{EF6289AE-3A7D-4F13-BFBC-CE8703296DB4}"/>
    <cellStyle name="40% - Accent6 4 2 2" xfId="882" xr:uid="{1FB0F90B-0242-4076-921B-A41B8323F4E0}"/>
    <cellStyle name="40% - Accent6 4 2 3" xfId="977" xr:uid="{F72AB910-6114-4E34-A97A-3B84420DEA81}"/>
    <cellStyle name="40% - Accent6 4 3" xfId="863" xr:uid="{B2C01D5C-11AE-46D7-B04C-B5A62D52DA0A}"/>
    <cellStyle name="40% - Accent6 4 4" xfId="958" xr:uid="{D81412CC-B7B6-4B65-801A-5E2A6D7A4445}"/>
    <cellStyle name="40% - Accent6 5" xfId="658" xr:uid="{57E47D3A-101B-468B-9F24-DC84851163E5}"/>
    <cellStyle name="40% - Accent6 6" xfId="138" xr:uid="{30D4E46C-667B-48BA-A22C-A97375F0CF19}"/>
    <cellStyle name="60% - Accent1 2" xfId="17" xr:uid="{00000000-0005-0000-0000-00000C000000}"/>
    <cellStyle name="60% - Accent1 2 2" xfId="211" xr:uid="{2649B72B-2A82-4DC8-B5B5-E46B762AC394}"/>
    <cellStyle name="60% - Accent1 3" xfId="212" xr:uid="{AEB374BF-D19B-47C1-8365-DE0824981DC7}"/>
    <cellStyle name="60% - Accent1 3 2" xfId="659" xr:uid="{45BA5F69-61B3-4527-9739-606A05E4BAC0}"/>
    <cellStyle name="60% - Accent1 4" xfId="210" xr:uid="{017D070C-9924-48B3-BDAA-013E10C9A8D6}"/>
    <cellStyle name="60% - Accent1 4 2" xfId="660" xr:uid="{E0B792A5-9909-491A-8BCE-56041803219F}"/>
    <cellStyle name="60% - Accent1 5" xfId="661" xr:uid="{7A8B8ABF-69C9-4E08-B3F5-AE6225BA9E49}"/>
    <cellStyle name="60% - Accent1 6" xfId="139" xr:uid="{F0AFF3CC-56BF-404A-A5F8-677746A1C111}"/>
    <cellStyle name="60% - Accent2 2" xfId="18" xr:uid="{00000000-0005-0000-0000-00000D000000}"/>
    <cellStyle name="60% - Accent2 2 2" xfId="214" xr:uid="{DF435259-4C8A-41F8-A029-D06F702AC1C7}"/>
    <cellStyle name="60% - Accent2 3" xfId="215" xr:uid="{345F7F06-9C8B-4C03-9181-50A7A103CD2E}"/>
    <cellStyle name="60% - Accent2 4" xfId="213" xr:uid="{DF629983-597D-437D-9FC7-1726D1A9C530}"/>
    <cellStyle name="60% - Accent2 5" xfId="662" xr:uid="{E40A209F-6886-4A1B-888D-475C86ADFD8C}"/>
    <cellStyle name="60% - Accent2 6" xfId="140" xr:uid="{95C9DB7C-8AA8-40B2-B919-6BBB52033B5C}"/>
    <cellStyle name="60% - Accent3 2" xfId="19" xr:uid="{00000000-0005-0000-0000-00000E000000}"/>
    <cellStyle name="60% - Accent3 2 2" xfId="217" xr:uid="{434EDA58-8DAF-490D-8927-815D04EED58A}"/>
    <cellStyle name="60% - Accent3 3" xfId="218" xr:uid="{2E387837-77FD-4D87-ACDF-D4505E7E35AD}"/>
    <cellStyle name="60% - Accent3 4" xfId="216" xr:uid="{396CC10E-CC7F-4038-AE69-AE052968C7B1}"/>
    <cellStyle name="60% - Accent3 5" xfId="663" xr:uid="{FD29A994-6C49-4E3F-9083-5EB3A5572F2B}"/>
    <cellStyle name="60% - Accent3 6" xfId="141" xr:uid="{DC70A7E6-701A-4263-B0F0-5C55D0CEA60F}"/>
    <cellStyle name="60% - Accent4 2" xfId="20" xr:uid="{00000000-0005-0000-0000-00000F000000}"/>
    <cellStyle name="60% - Accent4 2 2" xfId="220" xr:uid="{5780E093-06B7-4151-9576-5531A5A74A53}"/>
    <cellStyle name="60% - Accent4 3" xfId="221" xr:uid="{063EA072-EF34-44B6-BAC5-A686A0872BD1}"/>
    <cellStyle name="60% - Accent4 4" xfId="219" xr:uid="{29C8D2AE-3AE9-4862-BE92-BA654634B9C0}"/>
    <cellStyle name="60% - Accent4 5" xfId="664" xr:uid="{B035FA99-80CE-4712-8D9F-F11160EFBDC7}"/>
    <cellStyle name="60% - Accent4 6" xfId="142" xr:uid="{14D5DE08-F284-4262-A769-690A0B9A84D0}"/>
    <cellStyle name="60% - Accent5 2" xfId="21" xr:uid="{00000000-0005-0000-0000-000010000000}"/>
    <cellStyle name="60% - Accent5 2 2" xfId="223" xr:uid="{C4087BF7-2598-4994-82FD-F295BF7C056F}"/>
    <cellStyle name="60% - Accent5 3" xfId="224" xr:uid="{3E032056-BB57-4912-A839-D71A486A0252}"/>
    <cellStyle name="60% - Accent5 4" xfId="222" xr:uid="{DADADB9D-66C0-40BA-AECF-2E3AB1E0F8FF}"/>
    <cellStyle name="60% - Accent5 5" xfId="665" xr:uid="{EF0F14D8-D15E-4135-B187-7AB6ACFF102E}"/>
    <cellStyle name="60% - Accent5 6" xfId="143" xr:uid="{12C7E6C1-D77C-4821-A9AB-60A875CF3C38}"/>
    <cellStyle name="60% - Accent6 2" xfId="22" xr:uid="{00000000-0005-0000-0000-000011000000}"/>
    <cellStyle name="60% - Accent6 2 2" xfId="226" xr:uid="{7F19941C-AA07-4E7B-AA06-45EE784F7E2A}"/>
    <cellStyle name="60% - Accent6 3" xfId="227" xr:uid="{723E51F7-1D99-43C3-BD5D-2567F6A67961}"/>
    <cellStyle name="60% - Accent6 4" xfId="225" xr:uid="{A2D6B717-E69E-4DFB-90DB-76AFE6C829FE}"/>
    <cellStyle name="60% - Accent6 5" xfId="666" xr:uid="{39B0981B-3A98-4EFB-BE4F-B220D33DB998}"/>
    <cellStyle name="60% - Accent6 6" xfId="144" xr:uid="{09529EC4-3094-4E6A-99EE-BB6CCA655267}"/>
    <cellStyle name="Accent1 - 20%" xfId="23" xr:uid="{00000000-0005-0000-0000-000012000000}"/>
    <cellStyle name="Accent1 - 40%" xfId="24" xr:uid="{00000000-0005-0000-0000-000013000000}"/>
    <cellStyle name="Accent1 - 60%" xfId="25" xr:uid="{00000000-0005-0000-0000-000014000000}"/>
    <cellStyle name="Accent1 2" xfId="26" xr:uid="{00000000-0005-0000-0000-000015000000}"/>
    <cellStyle name="Accent1 2 2" xfId="229" xr:uid="{8A0AC592-E7E7-4E59-BE81-F9CF53F4C47B}"/>
    <cellStyle name="Accent1 3" xfId="27" xr:uid="{00000000-0005-0000-0000-000016000000}"/>
    <cellStyle name="Accent1 3 2" xfId="667" xr:uid="{514D154F-8EE7-453A-B5B6-1FFEA702503B}"/>
    <cellStyle name="Accent1 3 3" xfId="230" xr:uid="{CB4F7C2A-4DD1-489C-B6B7-08233A8D3D2E}"/>
    <cellStyle name="Accent1 4" xfId="228" xr:uid="{197236CA-61B3-4DA1-B969-051144AC1CF7}"/>
    <cellStyle name="Accent1 4 2" xfId="668" xr:uid="{BA955B5A-CC2B-462A-BD39-BDC13622190A}"/>
    <cellStyle name="Accent1 5" xfId="669" xr:uid="{8637F07D-1398-4247-B330-D6FC1209AF18}"/>
    <cellStyle name="Accent1 6" xfId="145" xr:uid="{1A02AF2D-129C-4439-9881-621793870D7F}"/>
    <cellStyle name="Accent2 - 20%" xfId="28" xr:uid="{00000000-0005-0000-0000-000017000000}"/>
    <cellStyle name="Accent2 - 40%" xfId="29" xr:uid="{00000000-0005-0000-0000-000018000000}"/>
    <cellStyle name="Accent2 - 60%" xfId="30" xr:uid="{00000000-0005-0000-0000-000019000000}"/>
    <cellStyle name="Accent2 2" xfId="31" xr:uid="{00000000-0005-0000-0000-00001A000000}"/>
    <cellStyle name="Accent2 2 2" xfId="232" xr:uid="{6123BAE0-7EAA-4B15-97F6-B9B3C3D043AD}"/>
    <cellStyle name="Accent2 3" xfId="32" xr:uid="{00000000-0005-0000-0000-00001B000000}"/>
    <cellStyle name="Accent2 3 2" xfId="233" xr:uid="{F1B000BF-4C5B-4849-90D2-9D74339FB4F1}"/>
    <cellStyle name="Accent2 4" xfId="231" xr:uid="{A5B772BB-AABE-4330-A6E6-B2C665981871}"/>
    <cellStyle name="Accent2 5" xfId="670" xr:uid="{68D23181-EFD5-44CF-9162-35E3C9C2111B}"/>
    <cellStyle name="Accent2 6" xfId="146" xr:uid="{0876C484-97ED-4380-8AD1-4017751255E1}"/>
    <cellStyle name="Accent3 - 20%" xfId="33" xr:uid="{00000000-0005-0000-0000-00001C000000}"/>
    <cellStyle name="Accent3 - 40%" xfId="34" xr:uid="{00000000-0005-0000-0000-00001D000000}"/>
    <cellStyle name="Accent3 - 60%" xfId="35" xr:uid="{00000000-0005-0000-0000-00001E000000}"/>
    <cellStyle name="Accent3 2" xfId="36" xr:uid="{00000000-0005-0000-0000-00001F000000}"/>
    <cellStyle name="Accent3 2 2" xfId="235" xr:uid="{C4BD6388-C111-4147-96B9-5956C931616C}"/>
    <cellStyle name="Accent3 3" xfId="37" xr:uid="{00000000-0005-0000-0000-000020000000}"/>
    <cellStyle name="Accent3 3 2" xfId="236" xr:uid="{DD5800F9-57ED-494C-9E71-9041BC477E72}"/>
    <cellStyle name="Accent3 4" xfId="234" xr:uid="{6520FF0B-17A3-4454-A7F0-FCA0CE756E76}"/>
    <cellStyle name="Accent3 5" xfId="671" xr:uid="{EE91B37C-7414-48FD-99A7-2ED5AFF3390C}"/>
    <cellStyle name="Accent3 6" xfId="147" xr:uid="{62805CD1-8449-4835-B3BA-667B2D4CD9D0}"/>
    <cellStyle name="Accent4 - 20%" xfId="38" xr:uid="{00000000-0005-0000-0000-000021000000}"/>
    <cellStyle name="Accent4 - 40%" xfId="39" xr:uid="{00000000-0005-0000-0000-000022000000}"/>
    <cellStyle name="Accent4 - 60%" xfId="40" xr:uid="{00000000-0005-0000-0000-000023000000}"/>
    <cellStyle name="Accent4 2" xfId="41" xr:uid="{00000000-0005-0000-0000-000024000000}"/>
    <cellStyle name="Accent4 2 2" xfId="238" xr:uid="{56A32423-3C5F-44DD-B39F-FDF13C1D1688}"/>
    <cellStyle name="Accent4 3" xfId="42" xr:uid="{00000000-0005-0000-0000-000025000000}"/>
    <cellStyle name="Accent4 3 2" xfId="672" xr:uid="{A7E2F853-4CDA-4AF6-8026-48E1AD907038}"/>
    <cellStyle name="Accent4 3 3" xfId="239" xr:uid="{377DF5EE-DC9A-406F-8EE0-FA18F6CD1E9F}"/>
    <cellStyle name="Accent4 4" xfId="237" xr:uid="{890A0B6F-15B8-4C06-A4C3-5B3936D64C5D}"/>
    <cellStyle name="Accent4 4 2" xfId="673" xr:uid="{E7F68208-FA6C-4ED0-81BF-85FDCE16ABD6}"/>
    <cellStyle name="Accent4 5" xfId="674" xr:uid="{39DF8A24-E52D-499D-A423-47B4033C1F67}"/>
    <cellStyle name="Accent4 6" xfId="148" xr:uid="{E1324734-566D-4423-890C-ED07934864B9}"/>
    <cellStyle name="Accent5 - 20%" xfId="43" xr:uid="{00000000-0005-0000-0000-000026000000}"/>
    <cellStyle name="Accent5 - 40%" xfId="44" xr:uid="{00000000-0005-0000-0000-000027000000}"/>
    <cellStyle name="Accent5 - 60%" xfId="45" xr:uid="{00000000-0005-0000-0000-000028000000}"/>
    <cellStyle name="Accent5 2" xfId="46" xr:uid="{00000000-0005-0000-0000-000029000000}"/>
    <cellStyle name="Accent5 2 2" xfId="241" xr:uid="{97AF11F1-65CE-4DCE-92F9-56AFA6457EF7}"/>
    <cellStyle name="Accent5 3" xfId="47" xr:uid="{00000000-0005-0000-0000-00002A000000}"/>
    <cellStyle name="Accent5 3 2" xfId="242" xr:uid="{AFA68937-3284-455A-9199-27DF24521135}"/>
    <cellStyle name="Accent5 4" xfId="240" xr:uid="{D3D3ED98-DF6A-40F6-B617-E182550B2B80}"/>
    <cellStyle name="Accent5 5" xfId="675" xr:uid="{9A4D1D77-C312-4B3D-BE3D-B05BA1685205}"/>
    <cellStyle name="Accent5 6" xfId="149" xr:uid="{0B4E5FAC-DA08-4079-8DFD-9F894C57ACD3}"/>
    <cellStyle name="Accent6 - 20%" xfId="48" xr:uid="{00000000-0005-0000-0000-00002B000000}"/>
    <cellStyle name="Accent6 - 40%" xfId="49" xr:uid="{00000000-0005-0000-0000-00002C000000}"/>
    <cellStyle name="Accent6 - 60%" xfId="50" xr:uid="{00000000-0005-0000-0000-00002D000000}"/>
    <cellStyle name="Accent6 2" xfId="51" xr:uid="{00000000-0005-0000-0000-00002E000000}"/>
    <cellStyle name="Accent6 2 2" xfId="244" xr:uid="{FB5BFE34-7621-44E1-A3D2-68F90F7917D0}"/>
    <cellStyle name="Accent6 3" xfId="52" xr:uid="{00000000-0005-0000-0000-00002F000000}"/>
    <cellStyle name="Accent6 3 2" xfId="245" xr:uid="{183AC0D3-AD90-478F-BC2D-2B2878E4049B}"/>
    <cellStyle name="Accent6 4" xfId="243" xr:uid="{3D95C8DC-B854-42D5-B7C0-6047D78650E2}"/>
    <cellStyle name="Accent6 5" xfId="676" xr:uid="{907FF0F9-A4B1-4290-AAB6-D7FA66C540FA}"/>
    <cellStyle name="Accent6 6" xfId="150" xr:uid="{55E29949-3DDD-45A2-AF39-E8590DB81613}"/>
    <cellStyle name="Bad 2" xfId="53" xr:uid="{00000000-0005-0000-0000-000030000000}"/>
    <cellStyle name="Bad 2 2" xfId="247" xr:uid="{4DA4EA9F-5DD3-40AB-94F9-4C5C7AB4B2B5}"/>
    <cellStyle name="Bad 3" xfId="248" xr:uid="{4F51C40F-48E8-44E5-8EAD-2B7968574E4C}"/>
    <cellStyle name="Bad 4" xfId="246" xr:uid="{F6F7FDC4-1B9D-4338-A1C1-7E8868733C6B}"/>
    <cellStyle name="Bad 5" xfId="677" xr:uid="{581C841A-0560-4D68-B8C9-2D4AA2F79F86}"/>
    <cellStyle name="Bad 6" xfId="151" xr:uid="{ED1359E4-992F-4676-9FA7-D5A57B9729B8}"/>
    <cellStyle name="Calculation 2" xfId="54" xr:uid="{00000000-0005-0000-0000-000031000000}"/>
    <cellStyle name="Calculation 2 2" xfId="250" xr:uid="{A07FDA8C-573E-4360-9814-E4BEC53255D1}"/>
    <cellStyle name="Calculation 3" xfId="251" xr:uid="{224407EA-B97E-4FD1-B574-1D6B65CBC084}"/>
    <cellStyle name="Calculation 3 2" xfId="678" xr:uid="{76538B3F-6F9D-4CD6-A1BC-FFC443E13E88}"/>
    <cellStyle name="Calculation 4" xfId="249" xr:uid="{AA66DDA2-210B-43FF-BCDC-2928BE061A91}"/>
    <cellStyle name="Calculation 4 2" xfId="679" xr:uid="{F782271F-E60F-4980-B18A-63D7719DA43E}"/>
    <cellStyle name="Calculation 5" xfId="680" xr:uid="{9A9A5464-BCB2-4E5C-8C83-1ED558F597C7}"/>
    <cellStyle name="Calculation 6" xfId="152" xr:uid="{600DB034-BCD4-4AC8-A33A-40040385BE72}"/>
    <cellStyle name="Check Cell 2" xfId="55" xr:uid="{00000000-0005-0000-0000-000032000000}"/>
    <cellStyle name="Check Cell 2 2" xfId="253" xr:uid="{DC851E44-26B2-41D4-B2CF-127C64B88087}"/>
    <cellStyle name="Check Cell 3" xfId="254" xr:uid="{A6E1C193-11DA-426B-A788-092A9C0A7406}"/>
    <cellStyle name="Check Cell 4" xfId="252" xr:uid="{966C57E7-8C90-4F77-BDF8-6D900AB9D2CF}"/>
    <cellStyle name="Check Cell 5" xfId="681" xr:uid="{484214E7-CC5A-4BAC-8DB6-D73963FB2771}"/>
    <cellStyle name="Check Cell 6" xfId="153" xr:uid="{F54CEAB3-C08E-4290-9AB1-A63684C12D30}"/>
    <cellStyle name="Comma 2" xfId="56" xr:uid="{00000000-0005-0000-0000-000033000000}"/>
    <cellStyle name="Comma 2 2" xfId="256" xr:uid="{CEE4EF93-615E-491D-9810-4A2F3BFB4810}"/>
    <cellStyle name="Comma 2 2 2" xfId="771" xr:uid="{C69657DA-2329-4ED7-A2D4-D7C2B2017BB7}"/>
    <cellStyle name="Comma 2 2 2 2" xfId="916" xr:uid="{0599CC5E-4297-4176-8E29-468E924DE965}"/>
    <cellStyle name="Comma 2 2 2 3" xfId="890" xr:uid="{F44D9A1B-5C70-4F07-A845-789BA7A53A84}"/>
    <cellStyle name="Comma 2 2 2 4" xfId="985" xr:uid="{23A64D69-BCF8-4BC3-B057-B6A99FC98A1F}"/>
    <cellStyle name="Comma 2 2 3" xfId="896" xr:uid="{DD5121C9-3149-449A-93E7-4B3A27CEEF14}"/>
    <cellStyle name="Comma 2 2 4" xfId="866" xr:uid="{D401E4D5-EDF2-444B-BC6F-7346C1DB7BB4}"/>
    <cellStyle name="Comma 2 2 5" xfId="961" xr:uid="{47797CB6-5500-4B45-9A99-D2ADD46FF102}"/>
    <cellStyle name="Comma 2 3" xfId="770" xr:uid="{A2B4B11D-1BA1-410A-AA89-313F33663F82}"/>
    <cellStyle name="Comma 2 3 2" xfId="915" xr:uid="{6F2D594A-0BD0-4456-A44F-557A27FA322B}"/>
    <cellStyle name="Comma 2 3 3" xfId="889" xr:uid="{EB36A4DE-9FE0-400C-9E39-8E67E6CBA8F8}"/>
    <cellStyle name="Comma 2 3 4" xfId="984" xr:uid="{D2EE9126-8111-4C88-8972-2E8406A22217}"/>
    <cellStyle name="Comma 2 4" xfId="255" xr:uid="{1E05CCB4-620C-47F0-8951-8D6EE35AC4A1}"/>
    <cellStyle name="Comma 2 4 2" xfId="895" xr:uid="{075CB612-7BB7-495A-81F8-F806496780FD}"/>
    <cellStyle name="Comma 2 5" xfId="865" xr:uid="{A4B0974E-36AE-41D3-8402-C8680EC0C968}"/>
    <cellStyle name="Comma 2 6" xfId="960" xr:uid="{DCEDF842-83C4-4460-B22C-41DFA642EC4E}"/>
    <cellStyle name="Comma 3" xfId="636" xr:uid="{BA70E491-60EF-43AE-9DFE-A890ADED8CCC}"/>
    <cellStyle name="Comma 3 2" xfId="785" xr:uid="{791C73EC-E08E-4252-80CD-F39D72909414}"/>
    <cellStyle name="Comma 3 2 2" xfId="919" xr:uid="{AC4F9AA6-F589-436B-91CA-BD0A43117755}"/>
    <cellStyle name="Comma 3 2 3" xfId="893" xr:uid="{64E03D5D-79B8-4301-B5B3-3424CC175FB2}"/>
    <cellStyle name="Comma 3 2 4" xfId="988" xr:uid="{4BB52249-3D69-4999-B5DE-4319202A016A}"/>
    <cellStyle name="Comma 3 3" xfId="901" xr:uid="{D59A216E-A2D7-4064-BB21-328B2CD4FA36}"/>
    <cellStyle name="Comma 3 4" xfId="875" xr:uid="{D8182404-4BAE-4B12-B49B-66C06EB5A4B0}"/>
    <cellStyle name="Comma 3 5" xfId="970" xr:uid="{615CBB83-5969-44B1-A423-B279F0CEF890}"/>
    <cellStyle name="Currency 2" xfId="257" xr:uid="{52B571F4-F22B-4402-A4E1-CAE894CA88B5}"/>
    <cellStyle name="Currency 2 2" xfId="258" xr:uid="{3D41E6AE-A2E9-4A9B-84F7-B452CBEB9E9D}"/>
    <cellStyle name="Currency 2 2 2" xfId="773" xr:uid="{43BD0976-3D04-4259-9B15-F3E0D81E28D2}"/>
    <cellStyle name="Currency 2 2 2 2" xfId="918" xr:uid="{005D2E49-1910-4256-9644-E5AF5BCD8D50}"/>
    <cellStyle name="Currency 2 2 2 3" xfId="892" xr:uid="{05165A07-9A28-49D8-8C9F-11A97F14BEA2}"/>
    <cellStyle name="Currency 2 2 2 4" xfId="987" xr:uid="{A847DECF-B9B1-4249-A903-728C283D21CB}"/>
    <cellStyle name="Currency 2 2 3" xfId="898" xr:uid="{CBF39087-3CDE-4AC3-8123-D1F53E1DCC98}"/>
    <cellStyle name="Currency 2 2 4" xfId="868" xr:uid="{52E86FBF-178A-4529-BB2E-64C7B0FAD3EE}"/>
    <cellStyle name="Currency 2 2 5" xfId="963" xr:uid="{16F74835-25F2-4D29-87D6-337FB2CF5025}"/>
    <cellStyle name="Currency 2 3" xfId="772" xr:uid="{6E94473A-79C6-443B-B70B-4BF402E34BB9}"/>
    <cellStyle name="Currency 2 3 2" xfId="917" xr:uid="{D57A4444-B582-425A-A9C7-B2428DE0D4F8}"/>
    <cellStyle name="Currency 2 3 3" xfId="891" xr:uid="{9A7B2712-F6BA-40AB-8E3F-3080185E6504}"/>
    <cellStyle name="Currency 2 3 4" xfId="986" xr:uid="{EE6A97B9-400A-4078-B4CA-42F95213B139}"/>
    <cellStyle name="Currency 2 4" xfId="897" xr:uid="{851CC3AA-B0AB-4587-A2DD-0E91B5C93D9A}"/>
    <cellStyle name="Currency 2 5" xfId="867" xr:uid="{F9A893FD-82D9-4B0C-BAE1-37016ABC9CD2}"/>
    <cellStyle name="Currency 2 6" xfId="962" xr:uid="{91337FCD-F939-43E6-81C6-BE9C87F058CA}"/>
    <cellStyle name="Emphasis 1" xfId="57" xr:uid="{00000000-0005-0000-0000-000034000000}"/>
    <cellStyle name="Emphasis 2" xfId="58" xr:uid="{00000000-0005-0000-0000-000035000000}"/>
    <cellStyle name="Emphasis 3" xfId="59" xr:uid="{00000000-0005-0000-0000-000036000000}"/>
    <cellStyle name="Euro" xfId="60" xr:uid="{00000000-0005-0000-0000-000037000000}"/>
    <cellStyle name="Explanatory Text 2" xfId="61" xr:uid="{00000000-0005-0000-0000-000038000000}"/>
    <cellStyle name="Explanatory Text 2 2" xfId="260" xr:uid="{64971B01-8CA8-49EB-AF73-F0F667B16DD3}"/>
    <cellStyle name="Explanatory Text 3" xfId="261" xr:uid="{7B79501E-C397-4C0B-B779-7AE3F483EBD3}"/>
    <cellStyle name="Explanatory Text 4" xfId="259" xr:uid="{6C6C0F7A-B3D8-442E-90CA-554F61490862}"/>
    <cellStyle name="Explanatory Text 5" xfId="682" xr:uid="{A2F52023-3034-4A1C-A9E8-09A6EEE2717E}"/>
    <cellStyle name="Explanatory Text 6" xfId="154" xr:uid="{E0551A28-0333-4B0C-BD52-0A241BF5003A}"/>
    <cellStyle name="Good 2" xfId="62" xr:uid="{00000000-0005-0000-0000-000039000000}"/>
    <cellStyle name="Good 2 2" xfId="263" xr:uid="{8FA010C9-984F-4DD5-B4CC-654858EFB7B7}"/>
    <cellStyle name="Good 3" xfId="264" xr:uid="{F7B6BA7B-83C6-46D3-98DE-8DF7EBF7A2FF}"/>
    <cellStyle name="Good 4" xfId="262" xr:uid="{874B02B1-979F-4DF3-8C9F-6AC2E7B01DF7}"/>
    <cellStyle name="Good 5" xfId="683" xr:uid="{4A9D292E-521F-4037-9F17-B5996B12A172}"/>
    <cellStyle name="Good 6" xfId="155" xr:uid="{08DB4A68-5321-4193-B90F-90EBB5B4A5DE}"/>
    <cellStyle name="Heading 1 2" xfId="63" xr:uid="{00000000-0005-0000-0000-00003A000000}"/>
    <cellStyle name="Heading 1 2 2" xfId="266" xr:uid="{08D4A5B5-BE43-4339-9BBA-84381A759BDC}"/>
    <cellStyle name="Heading 1 3" xfId="267" xr:uid="{C8FA08F5-7C74-4C32-8486-84FAE1E00430}"/>
    <cellStyle name="Heading 1 3 2" xfId="684" xr:uid="{2B76C1B2-3463-4BF9-977E-4C036A746CF9}"/>
    <cellStyle name="Heading 1 4" xfId="265" xr:uid="{649287F0-B1DE-49B4-AE93-73581CB5CF79}"/>
    <cellStyle name="Heading 1 4 2" xfId="685" xr:uid="{CE6511C9-7E78-495E-A58F-6089AEB1D48A}"/>
    <cellStyle name="Heading 1 5" xfId="686" xr:uid="{9579300F-B3A3-4064-AF0D-D1BCF82AE12D}"/>
    <cellStyle name="Heading 1 6" xfId="156" xr:uid="{D97B6384-6F21-448D-976F-069CDAB59A72}"/>
    <cellStyle name="Heading 2 2" xfId="64" xr:uid="{00000000-0005-0000-0000-00003B000000}"/>
    <cellStyle name="Heading 2 2 2" xfId="269" xr:uid="{F6524CAF-5A78-4798-94E4-D52D8F72D412}"/>
    <cellStyle name="Heading 2 3" xfId="270" xr:uid="{E3AA405D-C6E5-4D8C-B255-F545E45AB812}"/>
    <cellStyle name="Heading 2 3 2" xfId="687" xr:uid="{12489A5D-2173-4B81-87F9-F87CE20B9AD5}"/>
    <cellStyle name="Heading 2 4" xfId="268" xr:uid="{2D3EBEE7-8166-44D0-B3D4-57DC37950C1E}"/>
    <cellStyle name="Heading 2 4 2" xfId="688" xr:uid="{E851CAE0-A5ED-428C-9412-D6FA4DC73511}"/>
    <cellStyle name="Heading 2 5" xfId="689" xr:uid="{33573FB7-0728-4794-BE41-2EAC87D7FE5E}"/>
    <cellStyle name="Heading 2 6" xfId="157" xr:uid="{3096AE3F-22EC-48D5-99A2-F0CC3B887C1A}"/>
    <cellStyle name="Heading 3 2" xfId="65" xr:uid="{00000000-0005-0000-0000-00003C000000}"/>
    <cellStyle name="Heading 3 2 2" xfId="272" xr:uid="{73444C58-4795-4254-A499-5FB89440F94A}"/>
    <cellStyle name="Heading 3 3" xfId="273" xr:uid="{5D29C297-AF71-42B5-8073-57B87672732A}"/>
    <cellStyle name="Heading 3 3 2" xfId="690" xr:uid="{6C2C445F-A383-41D1-BF7A-A7DDCCF55044}"/>
    <cellStyle name="Heading 3 4" xfId="271" xr:uid="{32EA34AD-86C4-452A-9CEF-08852FCA32D4}"/>
    <cellStyle name="Heading 3 4 2" xfId="691" xr:uid="{D159C9F2-E33D-4A05-B58C-3AC71E46CD64}"/>
    <cellStyle name="Heading 3 5" xfId="692" xr:uid="{BFA87AD8-18E4-475B-9305-EE0EAFFAEF20}"/>
    <cellStyle name="Heading 3 6" xfId="158" xr:uid="{26A338DD-186C-4442-B16E-5B8C9E045530}"/>
    <cellStyle name="Heading 4 2" xfId="66" xr:uid="{00000000-0005-0000-0000-00003D000000}"/>
    <cellStyle name="Heading 4 2 2" xfId="275" xr:uid="{8C2885B5-B574-49BC-B551-B946781E95EB}"/>
    <cellStyle name="Heading 4 3" xfId="276" xr:uid="{DDEEB575-7CD9-4679-9CF5-CC807990F23A}"/>
    <cellStyle name="Heading 4 3 2" xfId="693" xr:uid="{D3F1172A-57B2-4DEA-B4BD-2F65CE7D3C23}"/>
    <cellStyle name="Heading 4 4" xfId="274" xr:uid="{446AA951-F6CC-4036-BD2F-4E490EEA305D}"/>
    <cellStyle name="Heading 4 4 2" xfId="694" xr:uid="{068A1642-8243-407F-A358-4CE7FDAC4305}"/>
    <cellStyle name="Heading 4 5" xfId="695" xr:uid="{D05B0886-047B-44F5-9745-15C25B06811E}"/>
    <cellStyle name="Heading 4 6" xfId="159" xr:uid="{D7D3776D-8E87-4CD7-BD29-39311614F607}"/>
    <cellStyle name="Hyperlink" xfId="1" builtinId="8"/>
    <cellStyle name="Hyperlink 2" xfId="277" xr:uid="{6B1623BF-9BEE-4173-82D2-15052DEB70D3}"/>
    <cellStyle name="Input 2" xfId="67" xr:uid="{00000000-0005-0000-0000-00003F000000}"/>
    <cellStyle name="Input 2 2" xfId="279" xr:uid="{58E8FB2A-9F63-43FD-BE4F-0FC9DACF6DB9}"/>
    <cellStyle name="Input 3" xfId="280" xr:uid="{5ACDCE2A-E45A-4764-A3E6-A322AC03DA73}"/>
    <cellStyle name="Input 4" xfId="278" xr:uid="{2ADD4EB8-4E15-4EDF-8C5A-353A67B76E81}"/>
    <cellStyle name="Input 5" xfId="696" xr:uid="{34968B25-0FF2-4A97-BE67-EB5B18BE148E}"/>
    <cellStyle name="Input 6" xfId="160" xr:uid="{E97CABBF-651A-499E-B85A-3E1D46C29A66}"/>
    <cellStyle name="Linked Cell 2" xfId="68" xr:uid="{00000000-0005-0000-0000-000040000000}"/>
    <cellStyle name="Linked Cell 2 2" xfId="282" xr:uid="{0D088FB2-DC2F-4165-B465-BFFBF17E37CE}"/>
    <cellStyle name="Linked Cell 3" xfId="283" xr:uid="{5E72CC9B-019A-4C57-A0AF-620F65631933}"/>
    <cellStyle name="Linked Cell 4" xfId="281" xr:uid="{6A301396-84D8-4A8A-9121-270CBD1C7B1D}"/>
    <cellStyle name="Linked Cell 5" xfId="697" xr:uid="{16CDD047-A90A-4F05-B9E4-46E894E646F9}"/>
    <cellStyle name="Linked Cell 6" xfId="161" xr:uid="{0EC47983-A52C-47B4-8B3E-DECF2EEFEF0E}"/>
    <cellStyle name="Neutral 2" xfId="69" xr:uid="{00000000-0005-0000-0000-000041000000}"/>
    <cellStyle name="Neutral 2 2" xfId="285" xr:uid="{2F1F9B82-483A-4A28-B51F-23DE01CE652E}"/>
    <cellStyle name="Neutral 3" xfId="286" xr:uid="{BA927BDE-9508-4FEA-A5D9-AE198609D8A4}"/>
    <cellStyle name="Neutral 4" xfId="284" xr:uid="{9156AB87-A2D0-4933-BE1E-0AB93FDDBC2C}"/>
    <cellStyle name="Neutral 5" xfId="698" xr:uid="{FD51FB7B-1D17-4A72-92AE-FFAE04AB7305}"/>
    <cellStyle name="Neutral 6" xfId="162" xr:uid="{0B89BA5F-31F9-453F-9CCE-0D92BDD09892}"/>
    <cellStyle name="Normal" xfId="0" builtinId="0"/>
    <cellStyle name="Normal 10" xfId="287" xr:uid="{52A92493-5AF7-4D67-A7AF-948AB2536422}"/>
    <cellStyle name="Normal 10 2" xfId="288" xr:uid="{998340B7-1C25-4D0C-9120-87859A7593C0}"/>
    <cellStyle name="Normal 10 2 2 2" xfId="121" xr:uid="{5352179E-8A22-46AB-928B-3D06D51165F6}"/>
    <cellStyle name="Normal 10 3" xfId="289" xr:uid="{1D8AD264-E5CE-4744-B211-77209984C65F}"/>
    <cellStyle name="Normal 10 4" xfId="290" xr:uid="{7BC2F7FD-E500-4CFA-BBED-8A7676899561}"/>
    <cellStyle name="Normal 100" xfId="765" xr:uid="{7F8C2C7A-C5B4-4393-83F6-B8B9DB606BE7}"/>
    <cellStyle name="Normal 100 2" xfId="836" xr:uid="{8229237A-E569-4EF5-BC4C-01252672DE93}"/>
    <cellStyle name="Normal 100 2 2" xfId="931" xr:uid="{4A671943-B54B-43A8-A26D-BC98299361E0}"/>
    <cellStyle name="Normal 100 3" xfId="914" xr:uid="{8DCEECD4-63CA-4B79-89CE-D8E84138E0EF}"/>
    <cellStyle name="Normal 101" xfId="125" xr:uid="{735B0AE9-3127-4C55-95A4-E741DC389DEA}"/>
    <cellStyle name="Normal 101 2" xfId="900" xr:uid="{0FAE4829-1F12-41CB-A674-728FFCFCEFA9}"/>
    <cellStyle name="Normal 102" xfId="839" xr:uid="{C99E8E1B-AA53-42E1-9072-39574B62FD62}"/>
    <cellStyle name="Normal 103" xfId="934" xr:uid="{E9EE23B5-48EB-4B32-A964-6BF2BF6465E9}"/>
    <cellStyle name="Normal 11" xfId="291" xr:uid="{9951D891-E9FA-428D-8F04-865F48E84707}"/>
    <cellStyle name="Normal 11 2" xfId="292" xr:uid="{6F1451A0-F319-4505-AB96-11D899054350}"/>
    <cellStyle name="Normal 11 3" xfId="293" xr:uid="{71CF6712-0176-4E41-B2F8-F32777D0821E}"/>
    <cellStyle name="Normal 11 4" xfId="294" xr:uid="{864130E0-C437-4AF0-AB1B-3A5E6C7DB687}"/>
    <cellStyle name="Normal 12" xfId="295" xr:uid="{E9D9519B-BB42-4385-98DF-E93E0B6B187B}"/>
    <cellStyle name="Normal 12 2" xfId="296" xr:uid="{49D4C45A-3881-44E5-B46D-E9039C8535F2}"/>
    <cellStyle name="Normal 12 3" xfId="297" xr:uid="{90C25D47-FAEA-4E37-8C22-2B18453C69C9}"/>
    <cellStyle name="Normal 12 4" xfId="298" xr:uid="{1E493A79-321D-49A5-A305-50A1CBA569D1}"/>
    <cellStyle name="Normal 13" xfId="299" xr:uid="{7890D0B6-B221-4F05-8313-D24F90094D33}"/>
    <cellStyle name="Normal 13 2" xfId="300" xr:uid="{CBDCCC5F-CFF1-46B5-8AD6-81F4843F7BF7}"/>
    <cellStyle name="Normal 14" xfId="301" xr:uid="{3D3F32B7-3941-45EB-A6E5-50A110F08F7B}"/>
    <cellStyle name="Normal 14 2" xfId="302" xr:uid="{567AF1AD-EFFD-41E1-BC63-3FFDD787BE0F}"/>
    <cellStyle name="Normal 15" xfId="303" xr:uid="{3799E7A8-3ECD-43AE-82D3-DA1B9BA58754}"/>
    <cellStyle name="Normal 15 2" xfId="304" xr:uid="{5FD693BD-9BA8-45A4-9CAA-FE6415314992}"/>
    <cellStyle name="Normal 16" xfId="305" xr:uid="{0BCBFF60-9340-4423-80C7-B56A5B376A8D}"/>
    <cellStyle name="Normal 16 2" xfId="306" xr:uid="{EB8A787C-1BB3-4161-BA61-6019F4DF0375}"/>
    <cellStyle name="Normal 17" xfId="307" xr:uid="{90034518-8F36-4E44-A4F4-B5F7F3CB93AB}"/>
    <cellStyle name="Normal 17 2" xfId="308" xr:uid="{AA75D64C-5E54-4E13-9469-269B04A03342}"/>
    <cellStyle name="Normal 17 3" xfId="309" xr:uid="{666338F8-C1FA-45C1-949B-EF8B6C5393E4}"/>
    <cellStyle name="Normal 17 4" xfId="310" xr:uid="{BD942ED5-596E-4ACE-A2E2-A25FC3077E56}"/>
    <cellStyle name="Normal 18" xfId="311" xr:uid="{F07ABED3-DF2D-4B3A-A174-FAFC2A9F0AD1}"/>
    <cellStyle name="Normal 18 2" xfId="312" xr:uid="{34693829-6459-4894-91AB-9094EDD4B57F}"/>
    <cellStyle name="Normal 19" xfId="313" xr:uid="{573604D4-73CC-4450-ACE4-E1D4D9C82F96}"/>
    <cellStyle name="Normal 19 2" xfId="314" xr:uid="{DC75136E-F3E0-4067-88F4-57BC825C7729}"/>
    <cellStyle name="Normal 19 2 2" xfId="699" xr:uid="{0C730700-D04F-41AC-919F-11AC671599FE}"/>
    <cellStyle name="Normal 19 2 2 2" xfId="788" xr:uid="{A8F2110E-9F26-478A-B9E8-183C4D032422}"/>
    <cellStyle name="Normal 19 2 3" xfId="775" xr:uid="{F947C84C-BFF6-41F9-BAF3-55B18C40E1DE}"/>
    <cellStyle name="Normal 19 3" xfId="315" xr:uid="{B3DE42CB-046A-49C3-8617-5A08E76E39FD}"/>
    <cellStyle name="Normal 19 4" xfId="700" xr:uid="{AC9BCCF6-9AC6-43E7-8A4A-828E7CB2B9C6}"/>
    <cellStyle name="Normal 19 4 2" xfId="789" xr:uid="{4F20AA54-19C9-42A0-B2D5-C1BADCB95D0E}"/>
    <cellStyle name="Normal 19 5" xfId="774" xr:uid="{B4790000-CFA5-4399-8552-F1EAE2177E0C}"/>
    <cellStyle name="Normal 2" xfId="4" xr:uid="{00000000-0005-0000-0000-000043000000}"/>
    <cellStyle name="Normal 2 10" xfId="317" xr:uid="{239C5BB3-33A8-406A-9350-707937B6082F}"/>
    <cellStyle name="Normal 2 10 2" xfId="318" xr:uid="{EC1B1E01-6E64-4224-B0D1-4D707FD1B7B6}"/>
    <cellStyle name="Normal 2 11" xfId="319" xr:uid="{28091C1D-7C3D-4A4C-B8B7-43B1D8692526}"/>
    <cellStyle name="Normal 2 11 2" xfId="320" xr:uid="{FB3C8B9E-DBF8-43BF-9F50-4ED4DAAE226C}"/>
    <cellStyle name="Normal 2 12" xfId="321" xr:uid="{858BB7BA-BC12-45CA-97B4-DE544E571D0E}"/>
    <cellStyle name="Normal 2 12 2" xfId="322" xr:uid="{6DCDBDFD-336A-40FE-A775-C8EDA0F950D2}"/>
    <cellStyle name="Normal 2 13" xfId="323" xr:uid="{7719D3EE-636C-4A3D-9666-2E3169E66545}"/>
    <cellStyle name="Normal 2 13 2" xfId="324" xr:uid="{9EB58EE4-CB5B-4407-BC25-FB08858F09D2}"/>
    <cellStyle name="Normal 2 14" xfId="325" xr:uid="{8CDA713C-E459-4489-B24F-413B910A82BE}"/>
    <cellStyle name="Normal 2 14 2" xfId="326" xr:uid="{78170A70-92E8-4538-AE0B-103344799500}"/>
    <cellStyle name="Normal 2 15" xfId="327" xr:uid="{D2F5E0B5-E5CB-4A74-B7E2-073FCF6B77D8}"/>
    <cellStyle name="Normal 2 15 2" xfId="328" xr:uid="{E6945B62-6BBC-4166-A6C5-62C5AF80B55C}"/>
    <cellStyle name="Normal 2 16" xfId="329" xr:uid="{B6C9D41E-8282-4B61-A38E-61096BA77F6B}"/>
    <cellStyle name="Normal 2 16 2" xfId="330" xr:uid="{0EE28CBD-123E-412D-A401-E191A6D3AE5F}"/>
    <cellStyle name="Normal 2 17" xfId="331" xr:uid="{0A397A05-4BE1-41F0-B798-537F0EC11CFC}"/>
    <cellStyle name="Normal 2 17 2" xfId="332" xr:uid="{996DA6A4-8EB6-4F21-A18F-9384FA870AE0}"/>
    <cellStyle name="Normal 2 18" xfId="333" xr:uid="{A4020517-BEC9-4432-91B4-DA694C2D5381}"/>
    <cellStyle name="Normal 2 18 2" xfId="334" xr:uid="{82FE18F5-3A15-4D9C-8F6A-D120781B78A2}"/>
    <cellStyle name="Normal 2 19" xfId="335" xr:uid="{FD939AC7-E599-4EE3-8855-2F1E6E676BF2}"/>
    <cellStyle name="Normal 2 19 2" xfId="336" xr:uid="{0F0D6280-CAA0-4A0C-BA58-89D88AD3E5EA}"/>
    <cellStyle name="Normal 2 2" xfId="70" xr:uid="{00000000-0005-0000-0000-000044000000}"/>
    <cellStyle name="Normal 2 2 2" xfId="337" xr:uid="{D41D7A75-248D-4C3C-AF19-535365125867}"/>
    <cellStyle name="Normal 2 20" xfId="338" xr:uid="{1E28034B-3A59-49EC-8A65-DABAAE2DCE02}"/>
    <cellStyle name="Normal 2 20 2" xfId="339" xr:uid="{67B55F6E-0F9D-4909-AD5D-D82C9F991B32}"/>
    <cellStyle name="Normal 2 21" xfId="340" xr:uid="{B3E413E9-3F6F-4F78-B68C-A5CE723AAD92}"/>
    <cellStyle name="Normal 2 21 2" xfId="341" xr:uid="{551C3C56-BAAB-4DBB-9A4F-ACA72E456FB2}"/>
    <cellStyle name="Normal 2 22" xfId="342" xr:uid="{ACC563AB-BB3E-4480-ACFD-BFDFEC85D0DF}"/>
    <cellStyle name="Normal 2 22 2" xfId="343" xr:uid="{570F2BA0-AAA2-4FB8-91A0-9067D311CB8F}"/>
    <cellStyle name="Normal 2 23" xfId="344" xr:uid="{1D49B120-DD3F-4A61-B61C-4A0B7844A01D}"/>
    <cellStyle name="Normal 2 23 2" xfId="345" xr:uid="{AD319F2A-F082-4C21-8EFD-6651520D8FB6}"/>
    <cellStyle name="Normal 2 24" xfId="346" xr:uid="{066EA86F-33FD-4F96-AD43-AFD87258CE13}"/>
    <cellStyle name="Normal 2 24 2" xfId="347" xr:uid="{D30D63AB-FA50-474E-A226-F4662F8E3DD6}"/>
    <cellStyle name="Normal 2 25" xfId="348" xr:uid="{F2DED2EC-668F-4CB0-8B5F-A51984A8BE9D}"/>
    <cellStyle name="Normal 2 25 2" xfId="349" xr:uid="{DB02427E-C786-4A4A-B21E-34173D8172CC}"/>
    <cellStyle name="Normal 2 26" xfId="350" xr:uid="{668700B0-2846-479D-9794-352EA5BAAD7E}"/>
    <cellStyle name="Normal 2 26 2" xfId="351" xr:uid="{F2CD735B-055E-438D-A267-11E6C3EFDC4E}"/>
    <cellStyle name="Normal 2 27" xfId="352" xr:uid="{7AAFAA7B-4B6B-46D0-8285-AE8C4EAFC750}"/>
    <cellStyle name="Normal 2 27 2" xfId="353" xr:uid="{BE99EF6B-2A87-4054-A153-2A89FFCF82E0}"/>
    <cellStyle name="Normal 2 28" xfId="354" xr:uid="{C3E9C380-5A35-4212-B8C4-91ED869F66C6}"/>
    <cellStyle name="Normal 2 28 2" xfId="355" xr:uid="{27D2420B-E7C0-4E31-98AA-F656FB8032B6}"/>
    <cellStyle name="Normal 2 29" xfId="356" xr:uid="{7DB0CA20-8979-415E-959A-A6FD4128418D}"/>
    <cellStyle name="Normal 2 29 2" xfId="357" xr:uid="{61CAE457-FEF9-4FF1-B1D6-2C74375D05FA}"/>
    <cellStyle name="Normal 2 3" xfId="358" xr:uid="{4D4054A6-AE40-4DDB-9793-55517744F00E}"/>
    <cellStyle name="Normal 2 3 2" xfId="359" xr:uid="{DE6EA09F-6B06-4ACE-B56F-6510AB71DE0C}"/>
    <cellStyle name="Normal 2 30" xfId="360" xr:uid="{19859AEC-9BA4-4075-9AEF-86F694E7234F}"/>
    <cellStyle name="Normal 2 30 2" xfId="361" xr:uid="{A25F3506-7F91-4E9F-90A2-FC2A3625C3CC}"/>
    <cellStyle name="Normal 2 31" xfId="362" xr:uid="{95AF759C-E3F1-4CF3-9BD1-47BE7DF7606C}"/>
    <cellStyle name="Normal 2 31 2" xfId="363" xr:uid="{E4A99B87-829E-4304-9D37-557733CDB832}"/>
    <cellStyle name="Normal 2 32" xfId="364" xr:uid="{E6BC1CAE-CEB6-4B67-A614-179F6EAC2EA5}"/>
    <cellStyle name="Normal 2 32 2" xfId="365" xr:uid="{F97F21A0-6D37-4DAE-87C6-62EA16B51A9A}"/>
    <cellStyle name="Normal 2 33" xfId="366" xr:uid="{0AA2EEBD-C368-4080-960D-0618C65F7AEF}"/>
    <cellStyle name="Normal 2 33 2" xfId="367" xr:uid="{37525620-14A0-4DA5-87C1-9256835A9122}"/>
    <cellStyle name="Normal 2 34" xfId="368" xr:uid="{4006E3D5-E935-415A-A217-EC5F73DA94E2}"/>
    <cellStyle name="Normal 2 34 2" xfId="369" xr:uid="{1A14E804-EAF9-4263-9D5E-00E3C41F27BF}"/>
    <cellStyle name="Normal 2 35" xfId="370" xr:uid="{98195934-A6B3-4910-9368-AE7FC7900559}"/>
    <cellStyle name="Normal 2 35 2" xfId="371" xr:uid="{3DE2CC9C-2FBD-4249-B9AB-6DC16103AB9D}"/>
    <cellStyle name="Normal 2 36" xfId="372" xr:uid="{D90A5B9F-8C87-480E-872B-A430D2A54943}"/>
    <cellStyle name="Normal 2 36 2" xfId="373" xr:uid="{0C447D5B-54B8-47D5-AE2F-789F189DDAAF}"/>
    <cellStyle name="Normal 2 37" xfId="374" xr:uid="{DA721AF7-7BEC-4C23-A4EB-A52094F5B287}"/>
    <cellStyle name="Normal 2 37 2" xfId="375" xr:uid="{CAF7C615-2B62-4AB3-B5E0-89C34AD31B73}"/>
    <cellStyle name="Normal 2 38" xfId="376" xr:uid="{B498E545-6C9D-4C6F-8455-042E49732669}"/>
    <cellStyle name="Normal 2 38 2" xfId="377" xr:uid="{1AFDD647-3E74-4C01-9FFC-F54165B40ACA}"/>
    <cellStyle name="Normal 2 39" xfId="378" xr:uid="{13463537-8945-44FE-BB22-DBB8C916A521}"/>
    <cellStyle name="Normal 2 4" xfId="379" xr:uid="{AB651011-E536-4C1B-B54A-C08BBF6434DD}"/>
    <cellStyle name="Normal 2 4 2" xfId="380" xr:uid="{62B94564-3883-43C2-9F06-27BE67EBAEBC}"/>
    <cellStyle name="Normal 2 40" xfId="381" xr:uid="{E1AB4226-9B1B-4C61-A0CB-B47B108E87A8}"/>
    <cellStyle name="Normal 2 41" xfId="748" xr:uid="{7A97A281-5C56-4257-B868-1B91666D9F46}"/>
    <cellStyle name="Normal 2 41 2" xfId="823" xr:uid="{0BEBD20B-2167-40CB-8D1E-A9F165AF4D43}"/>
    <cellStyle name="Normal 2 42" xfId="838" xr:uid="{3625B40B-F480-48C1-8C8C-9E0F77D674C1}"/>
    <cellStyle name="Normal 2 42 2" xfId="932" xr:uid="{52E59AAD-73E3-432F-BB66-347CC4670139}"/>
    <cellStyle name="Normal 2 43" xfId="902" xr:uid="{51D3C0E6-8837-449D-BB82-62910785B26E}"/>
    <cellStyle name="Normal 2 5" xfId="382" xr:uid="{8216E25F-7132-42F7-A4E1-8DA5954DD37C}"/>
    <cellStyle name="Normal 2 5 2" xfId="383" xr:uid="{473131F5-2764-426E-9572-A7E9D628300F}"/>
    <cellStyle name="Normal 2 6" xfId="384" xr:uid="{5059EBB8-B675-4ABE-89C6-1697F23C8B01}"/>
    <cellStyle name="Normal 2 6 2" xfId="385" xr:uid="{A16DA617-2548-4C81-8CF9-8ABB9609EDB3}"/>
    <cellStyle name="Normal 2 7" xfId="386" xr:uid="{1AACECAC-B23B-45AC-9887-C549098A4439}"/>
    <cellStyle name="Normal 2 7 2" xfId="387" xr:uid="{FA3AB2C4-90D3-48A2-AD2D-D86417D7CD23}"/>
    <cellStyle name="Normal 2 8" xfId="388" xr:uid="{C85F1B62-AE47-452B-A32C-BA23BFC208E4}"/>
    <cellStyle name="Normal 2 8 2" xfId="389" xr:uid="{7A78F70A-D663-4DD9-9786-EBFC19E9D490}"/>
    <cellStyle name="Normal 2 9" xfId="390" xr:uid="{0C61B540-C8F9-42E9-8885-FDC7C79044CF}"/>
    <cellStyle name="Normal 2 9 2" xfId="391" xr:uid="{5A1E0F53-B8AF-4E21-85DA-86F7209F7265}"/>
    <cellStyle name="Normal 2_Sheet1" xfId="392" xr:uid="{587F1E31-2A6E-4421-98CE-B97F708F2B59}"/>
    <cellStyle name="Normal 20" xfId="393" xr:uid="{CC296F86-EA1E-46A2-8C1F-8CF7CEEC27FE}"/>
    <cellStyle name="Normal 21" xfId="394" xr:uid="{EF286881-ED75-4988-B00F-6A620DCDE4C2}"/>
    <cellStyle name="Normal 22" xfId="395" xr:uid="{337C720E-C065-46EA-BFD2-F22F476A0311}"/>
    <cellStyle name="Normal 23" xfId="396" xr:uid="{DFCF5B9C-DB5D-4A85-9F07-7C27566E62A8}"/>
    <cellStyle name="Normal 24" xfId="397" xr:uid="{B8204B81-062D-4640-BF0C-070FC380E527}"/>
    <cellStyle name="Normal 25" xfId="398" xr:uid="{41B97E8A-B8D0-4027-BBC8-944637F20F4B}"/>
    <cellStyle name="Normal 26" xfId="399" xr:uid="{9009BFC1-6F38-401E-B49E-7DF8350172D5}"/>
    <cellStyle name="Normal 27" xfId="400" xr:uid="{0831C65B-5285-4F80-A443-5D6917E3D720}"/>
    <cellStyle name="Normal 28" xfId="401" xr:uid="{E7EEDD94-3C5E-4074-81A9-AAD93277E305}"/>
    <cellStyle name="Normal 28 2" xfId="402" xr:uid="{EE61C330-F7E5-4076-8351-42340E4EDC29}"/>
    <cellStyle name="Normal 28 3" xfId="403" xr:uid="{F015BEBB-90D5-4AC4-BDA6-43DFCBABF1AF}"/>
    <cellStyle name="Normal 28 4" xfId="404" xr:uid="{EEBBB9B5-2A48-424C-9EDC-E50C3E28B074}"/>
    <cellStyle name="Normal 29" xfId="405" xr:uid="{E6F07C12-364B-46B4-8049-9F8EAF10C1E7}"/>
    <cellStyle name="Normal 3" xfId="168" xr:uid="{44A19D14-585C-4658-BDCE-DC1D32F0BD00}"/>
    <cellStyle name="Normal 3 10" xfId="407" xr:uid="{111E6CC0-2541-4ABE-AAD1-9FE61B0AFDE1}"/>
    <cellStyle name="Normal 3 10 2" xfId="408" xr:uid="{D9812853-7844-4452-96B3-44A800461156}"/>
    <cellStyle name="Normal 3 11" xfId="409" xr:uid="{F7C86DC9-03C8-469F-AE02-0FD1E9E19BEB}"/>
    <cellStyle name="Normal 3 11 2" xfId="410" xr:uid="{9DFF6428-79E0-48D6-92E0-B7BC39455E97}"/>
    <cellStyle name="Normal 3 12" xfId="411" xr:uid="{2BD5347C-78C9-415A-A5B0-E695464B6569}"/>
    <cellStyle name="Normal 3 12 2" xfId="412" xr:uid="{A562FF84-52F0-4A9F-A618-E226BDF9D406}"/>
    <cellStyle name="Normal 3 13" xfId="413" xr:uid="{4C71EA52-30B9-49F0-A225-3B11720EA60B}"/>
    <cellStyle name="Normal 3 13 2" xfId="414" xr:uid="{CBF860E3-E083-406D-B074-61C67B2D6EB4}"/>
    <cellStyle name="Normal 3 14" xfId="415" xr:uid="{DC95B275-77EC-4545-AA22-1272870C731D}"/>
    <cellStyle name="Normal 3 14 2" xfId="416" xr:uid="{AA67BDCA-7CAD-4721-8385-42073DBA88D6}"/>
    <cellStyle name="Normal 3 15" xfId="417" xr:uid="{507F484C-5A7A-4AFB-AAB4-DBE27410C572}"/>
    <cellStyle name="Normal 3 15 2" xfId="418" xr:uid="{CA264315-1A44-4447-8585-AB35700E87B6}"/>
    <cellStyle name="Normal 3 16" xfId="419" xr:uid="{9002BCB5-B44F-44DB-8E6C-084ED889D8AA}"/>
    <cellStyle name="Normal 3 16 2" xfId="420" xr:uid="{D065679D-CF07-4D92-91C8-34A8502A2D82}"/>
    <cellStyle name="Normal 3 17" xfId="421" xr:uid="{1C670264-588F-4194-8E41-47A76D9A15DC}"/>
    <cellStyle name="Normal 3 17 2" xfId="422" xr:uid="{EA7053D4-276F-48A4-ADEA-6869A6B0BA52}"/>
    <cellStyle name="Normal 3 18" xfId="423" xr:uid="{15930C1D-0A2D-469F-BCE2-94A3C0258558}"/>
    <cellStyle name="Normal 3 18 2" xfId="424" xr:uid="{F3947D86-020D-4263-ADE8-0CCD7C2AD7EC}"/>
    <cellStyle name="Normal 3 19" xfId="425" xr:uid="{F33EF674-DEAB-465E-A6AE-01D238FFB41E}"/>
    <cellStyle name="Normal 3 19 2" xfId="426" xr:uid="{E0C85212-8511-43A8-97A0-AB6A197373D0}"/>
    <cellStyle name="Normal 3 2" xfId="427" xr:uid="{8EC9E48C-9041-482B-88CA-66409658F9F5}"/>
    <cellStyle name="Normal 3 2 2" xfId="428" xr:uid="{EF57F55E-0742-40E3-96C5-0C501F80B4E5}"/>
    <cellStyle name="Normal 3 20" xfId="429" xr:uid="{5294FDF1-E81A-4401-A6F6-AB6687ECF0B1}"/>
    <cellStyle name="Normal 3 20 2" xfId="430" xr:uid="{7E7BA07D-C789-4EB7-93FC-D0116457C26E}"/>
    <cellStyle name="Normal 3 21" xfId="431" xr:uid="{17C4D440-A7C7-4D9E-ABC6-BFE60475F527}"/>
    <cellStyle name="Normal 3 21 2" xfId="432" xr:uid="{4B95861E-7BE2-49A1-96B7-EEDA25E36849}"/>
    <cellStyle name="Normal 3 22" xfId="433" xr:uid="{32740FBA-8B89-4B8A-8976-90870C01C0C2}"/>
    <cellStyle name="Normal 3 22 2" xfId="434" xr:uid="{021F8F9C-8FAD-43A7-B814-C80296864F49}"/>
    <cellStyle name="Normal 3 23" xfId="435" xr:uid="{0CBB9D25-F021-4964-BC77-57907CC4A817}"/>
    <cellStyle name="Normal 3 23 2" xfId="436" xr:uid="{245E7CD8-7DB3-4144-BEAA-574CE8F878DC}"/>
    <cellStyle name="Normal 3 24" xfId="437" xr:uid="{E83099FC-8755-4FA0-8A87-6DA17D5FCF77}"/>
    <cellStyle name="Normal 3 24 2" xfId="438" xr:uid="{7361188F-88F8-4602-B41C-5B081F654581}"/>
    <cellStyle name="Normal 3 25" xfId="439" xr:uid="{6C34BD39-08E3-4488-9EB0-057C6451FCD0}"/>
    <cellStyle name="Normal 3 25 2" xfId="440" xr:uid="{468D2232-9134-4698-A7EF-AE8E98DA4CBB}"/>
    <cellStyle name="Normal 3 26" xfId="441" xr:uid="{8C13407B-3DD2-4FCF-ABC0-914A367D37C8}"/>
    <cellStyle name="Normal 3 26 2" xfId="442" xr:uid="{57523C32-9D82-415D-953D-412EF5E6B7CE}"/>
    <cellStyle name="Normal 3 27" xfId="443" xr:uid="{1644C730-18A7-4490-9CB3-A956DDF8FC79}"/>
    <cellStyle name="Normal 3 27 2" xfId="444" xr:uid="{661BD60F-211F-40D9-B873-F4DAB85F8B92}"/>
    <cellStyle name="Normal 3 28" xfId="445" xr:uid="{F6303828-F7BA-4B32-9EA3-1DB54477F32F}"/>
    <cellStyle name="Normal 3 28 2" xfId="446" xr:uid="{5C2B31D5-EA5A-434D-B47F-01AF0EBA4674}"/>
    <cellStyle name="Normal 3 29" xfId="447" xr:uid="{D705FD11-39E1-4616-9322-7E0C346DBF85}"/>
    <cellStyle name="Normal 3 29 2" xfId="448" xr:uid="{D5AD365C-5A71-4A99-AB5A-3E868F05B6A8}"/>
    <cellStyle name="Normal 3 3" xfId="449" xr:uid="{DF342743-5802-4446-8032-1404AB5341FD}"/>
    <cellStyle name="Normal 3 3 2" xfId="450" xr:uid="{4422D7C0-00B6-40AD-8B67-DD710FCD770B}"/>
    <cellStyle name="Normal 3 30" xfId="451" xr:uid="{843AD1E4-3D2B-419A-9BA8-9E3D16359486}"/>
    <cellStyle name="Normal 3 30 2" xfId="452" xr:uid="{58E429AE-C852-455E-B6FE-4BDED2B2B4B0}"/>
    <cellStyle name="Normal 3 31" xfId="453" xr:uid="{22D54CAE-1FE5-4ECF-8B27-6BBED816FD52}"/>
    <cellStyle name="Normal 3 31 2" xfId="454" xr:uid="{A0CDB414-E429-43D5-809D-5825307FEF62}"/>
    <cellStyle name="Normal 3 32" xfId="455" xr:uid="{D5ABEFE3-BA13-4DDF-8080-CEE425742FCC}"/>
    <cellStyle name="Normal 3 32 2" xfId="456" xr:uid="{B55A7695-D7A2-4BA9-BD00-676E2CC1F43C}"/>
    <cellStyle name="Normal 3 33" xfId="457" xr:uid="{B7690948-E937-48AE-9B31-5D657FD80931}"/>
    <cellStyle name="Normal 3 33 2" xfId="458" xr:uid="{51BAA85A-816C-402F-A42A-5286483FEC43}"/>
    <cellStyle name="Normal 3 34" xfId="459" xr:uid="{DE5ADD7C-B092-4D5C-B920-0FDD589503DE}"/>
    <cellStyle name="Normal 3 34 2" xfId="460" xr:uid="{B84E1CA9-4F72-407E-9987-57E5059A8D5F}"/>
    <cellStyle name="Normal 3 35" xfId="461" xr:uid="{08D1A91C-AF07-4743-B7DD-513E1418A1F4}"/>
    <cellStyle name="Normal 3 35 2" xfId="462" xr:uid="{CAE277D6-EC92-44FC-8998-2975FC1D98C7}"/>
    <cellStyle name="Normal 3 36" xfId="463" xr:uid="{00116284-EF86-4661-B8B9-116188C896A5}"/>
    <cellStyle name="Normal 3 36 2" xfId="464" xr:uid="{85D83598-2E1E-4A2A-BE44-22E5C9DC1FEA}"/>
    <cellStyle name="Normal 3 37" xfId="465" xr:uid="{818BE099-3FCB-4811-AA09-BA007AD55D3B}"/>
    <cellStyle name="Normal 3 37 2" xfId="466" xr:uid="{997759C1-2A01-4FA1-8B05-CF3EFAAFD837}"/>
    <cellStyle name="Normal 3 38" xfId="467" xr:uid="{DAB55965-AF37-4CC7-B1CF-998F8305488F}"/>
    <cellStyle name="Normal 3 38 2" xfId="468" xr:uid="{59E8FB5C-E06E-42E8-8FDA-03AD267EACC4}"/>
    <cellStyle name="Normal 3 39" xfId="469" xr:uid="{5D3AAC71-FBE9-4CF8-B1AD-CF410F98716D}"/>
    <cellStyle name="Normal 3 39 2" xfId="470" xr:uid="{5FD29B19-8D81-4FFA-AAAF-6D0EDBC59020}"/>
    <cellStyle name="Normal 3 4" xfId="471" xr:uid="{CF55D7D7-34CD-4906-BE8F-D181E9E89854}"/>
    <cellStyle name="Normal 3 4 2" xfId="472" xr:uid="{402F5F4B-6BF1-4B74-A482-60DBD897BEB5}"/>
    <cellStyle name="Normal 3 40" xfId="473" xr:uid="{8027A465-D691-4DCB-9ED2-23BA9FBB3C8A}"/>
    <cellStyle name="Normal 3 40 2" xfId="474" xr:uid="{96004E3C-8FBA-4E38-99F9-A0C36663CB34}"/>
    <cellStyle name="Normal 3 41" xfId="475" xr:uid="{7099958D-C7BF-4CF3-B065-20D6C7A3549E}"/>
    <cellStyle name="Normal 3 42" xfId="406" xr:uid="{A51F7CB4-0FD7-44CF-9FF2-267DA7D9DCDF}"/>
    <cellStyle name="Normal 3 43" xfId="753" xr:uid="{F117395C-1AF5-48B2-AA3C-31776121A482}"/>
    <cellStyle name="Normal 3 43 2" xfId="888" xr:uid="{28204B18-FA49-415A-9C75-36DB07B1CA2B}"/>
    <cellStyle name="Normal 3 43 3" xfId="983" xr:uid="{DCD95894-F7EE-44D7-9F03-745750D0F9D1}"/>
    <cellStyle name="Normal 3 44" xfId="750" xr:uid="{9D37EAD7-1E52-4C3C-9030-65D49C85791E}"/>
    <cellStyle name="Normal 3 5" xfId="476" xr:uid="{3F66AA01-1CAC-475D-854E-1A388E69750B}"/>
    <cellStyle name="Normal 3 5 2" xfId="477" xr:uid="{D66FD1AD-52A5-4EA4-BFFB-DF4FD8E82270}"/>
    <cellStyle name="Normal 3 6" xfId="478" xr:uid="{3266BF7B-2913-4064-8861-6BEA208782A7}"/>
    <cellStyle name="Normal 3 6 2" xfId="479" xr:uid="{BF185E4E-DB39-4FC6-9AF1-298C6BAB5D82}"/>
    <cellStyle name="Normal 3 7" xfId="480" xr:uid="{1561BF5B-2050-45AD-89AF-AE0DC7206F52}"/>
    <cellStyle name="Normal 3 7 2" xfId="481" xr:uid="{08EF35EB-C907-44EE-A303-EF0862673125}"/>
    <cellStyle name="Normal 3 8" xfId="482" xr:uid="{E28AF577-F702-4DA6-8D3D-838BE96E05FC}"/>
    <cellStyle name="Normal 3 8 2" xfId="483" xr:uid="{DF26C77D-3AEE-4A2A-9B71-66F6E874C93A}"/>
    <cellStyle name="Normal 3 9" xfId="484" xr:uid="{2C7A8DEB-FC96-48B3-A1B6-A76807822835}"/>
    <cellStyle name="Normal 3 9 2" xfId="485" xr:uid="{7533520D-B4FA-41D9-865D-4FC3DBE7C8A3}"/>
    <cellStyle name="Normal 3_Commercial model check list" xfId="486" xr:uid="{784795E7-407C-4456-BDF3-CBDB56D99D12}"/>
    <cellStyle name="Normal 30" xfId="487" xr:uid="{84B5D20F-FAA1-4FC7-A58A-C1594BC877DA}"/>
    <cellStyle name="Normal 31" xfId="488" xr:uid="{8E5986B4-2122-4697-B9AB-E99DA76AC4CF}"/>
    <cellStyle name="Normal 32" xfId="489" xr:uid="{FDFDA706-579B-468C-ADCF-C771DD07E255}"/>
    <cellStyle name="Normal 32 2" xfId="490" xr:uid="{C4F878CF-D814-4F06-9A2D-73DFF380CB66}"/>
    <cellStyle name="Normal 32 3" xfId="491" xr:uid="{72D11F53-69EB-4F31-AC4D-1F869CD78129}"/>
    <cellStyle name="Normal 32 4" xfId="492" xr:uid="{54B985A3-FA49-4BC0-9735-8EDE1F095F55}"/>
    <cellStyle name="Normal 33" xfId="493" xr:uid="{5CFAE0C3-1F22-4DBC-9732-94474FA3782D}"/>
    <cellStyle name="Normal 33 2" xfId="494" xr:uid="{3B188869-DD92-4C60-8696-700B1F2EC303}"/>
    <cellStyle name="Normal 33 3" xfId="495" xr:uid="{35AD767B-4174-41B0-B251-6A87F47CAB4E}"/>
    <cellStyle name="Normal 33 4" xfId="496" xr:uid="{5B116BA4-C317-4622-AF07-21C8F9D06CF7}"/>
    <cellStyle name="Normal 34" xfId="497" xr:uid="{54165A73-992D-4E44-8C82-CF963245D45B}"/>
    <cellStyle name="Normal 34 2" xfId="498" xr:uid="{47B3D935-B344-4B55-A5ED-84A37C2CA35F}"/>
    <cellStyle name="Normal 34 3" xfId="499" xr:uid="{91CCDC4C-EF85-4D17-B836-D008936488DB}"/>
    <cellStyle name="Normal 34 4" xfId="500" xr:uid="{B52B882B-5B27-4BB3-B5E3-752F72364B75}"/>
    <cellStyle name="Normal 35" xfId="501" xr:uid="{0442626B-4D76-4C4B-8ECA-C81ABBE22622}"/>
    <cellStyle name="Normal 35 2" xfId="502" xr:uid="{C339F1A0-5873-46FD-8EBA-3A0ED5CA6A84}"/>
    <cellStyle name="Normal 35 3" xfId="503" xr:uid="{2BD3A91E-7A50-4B68-BF3A-58981AA80AE2}"/>
    <cellStyle name="Normal 35 4" xfId="504" xr:uid="{F6C02B00-95D1-4598-8454-D42CF036D51A}"/>
    <cellStyle name="Normal 36" xfId="505" xr:uid="{ABA2FF2F-FD29-4497-AE6D-42FF79DB2247}"/>
    <cellStyle name="Normal 36 2" xfId="506" xr:uid="{C9A996DC-B6E3-4692-86A9-07B087B4C3D6}"/>
    <cellStyle name="Normal 36 3" xfId="507" xr:uid="{2E35F943-350E-4F4A-9CC2-684795B62112}"/>
    <cellStyle name="Normal 36 4" xfId="508" xr:uid="{8864C7DA-7B6E-4170-BCA7-4A50E665D068}"/>
    <cellStyle name="Normal 37" xfId="509" xr:uid="{542F1BA2-3A26-4510-8452-52C92EFD4A36}"/>
    <cellStyle name="Normal 37 2" xfId="510" xr:uid="{06BE4E4E-6F44-4A37-8EDB-1E675BCA3D64}"/>
    <cellStyle name="Normal 37 3" xfId="511" xr:uid="{389F18BF-2EE8-4A93-9344-933AEDC0CB88}"/>
    <cellStyle name="Normal 37 4" xfId="512" xr:uid="{ED14AFBA-00D0-48B4-8FE1-A0685C5FF5F4}"/>
    <cellStyle name="Normal 38" xfId="513" xr:uid="{062F0922-B4CD-4F62-8F6B-393A426F2A1F}"/>
    <cellStyle name="Normal 38 2" xfId="514" xr:uid="{526BBE07-03E4-4475-B87C-BBAFA76A3363}"/>
    <cellStyle name="Normal 38 3" xfId="515" xr:uid="{1E3B644A-650B-4A1B-8974-833240BCD6BA}"/>
    <cellStyle name="Normal 38 4" xfId="516" xr:uid="{14173CCD-1A7C-41CC-8874-8030721F5E99}"/>
    <cellStyle name="Normal 39" xfId="517" xr:uid="{32EE7B55-944A-4D57-BA6A-27AB2AE2E045}"/>
    <cellStyle name="Normal 39 2" xfId="518" xr:uid="{F7A0ED7B-CC67-45A7-BD4C-FDE208C202A3}"/>
    <cellStyle name="Normal 39 3" xfId="519" xr:uid="{82D81E24-9473-41E6-A43B-4E382DB64DC1}"/>
    <cellStyle name="Normal 39 4" xfId="520" xr:uid="{C4C8EDE7-DFC0-4D83-B101-BF71CA63A58B}"/>
    <cellStyle name="Normal 4" xfId="521" xr:uid="{DE17A890-CFCD-44DA-B9A4-BF056486A018}"/>
    <cellStyle name="Normal 4 2" xfId="522" xr:uid="{33AEE9E9-744A-4725-8D12-EAB73BF6334F}"/>
    <cellStyle name="Normal 40" xfId="523" xr:uid="{5D33C5E8-3BA5-4C3C-AD5C-A2B340B0B856}"/>
    <cellStyle name="Normal 40 2" xfId="524" xr:uid="{71696A95-FE8D-4D5E-88AD-F483AC8DD562}"/>
    <cellStyle name="Normal 40 3" xfId="525" xr:uid="{470CD44E-B797-4A2F-9FBF-5508AEFCA391}"/>
    <cellStyle name="Normal 40 4" xfId="526" xr:uid="{9F776FC3-82BC-4473-96B3-C31D80AAFEF7}"/>
    <cellStyle name="Normal 41" xfId="527" xr:uid="{7883B38B-66A4-4EC8-B8CF-57836444CEB7}"/>
    <cellStyle name="Normal 41 2" xfId="528" xr:uid="{163988BE-77A4-4FA3-81C2-72C25EEC1F8B}"/>
    <cellStyle name="Normal 41 3" xfId="529" xr:uid="{E476EE9C-1F41-4BDA-88F9-A73271869B3F}"/>
    <cellStyle name="Normal 41 4" xfId="530" xr:uid="{0F712242-9942-49B0-A157-1541128401C7}"/>
    <cellStyle name="Normal 42" xfId="531" xr:uid="{37D6172A-B9A0-40C2-963E-F576BC821E20}"/>
    <cellStyle name="Normal 42 2" xfId="532" xr:uid="{268BF6EB-1547-468B-B06A-AB9EFC49E1A9}"/>
    <cellStyle name="Normal 42 3" xfId="533" xr:uid="{CAF80164-ADD4-4B1A-A9EF-499A8547FA06}"/>
    <cellStyle name="Normal 42 4" xfId="534" xr:uid="{EBDBE158-D4A1-4FF4-9300-7DEDC466BB45}"/>
    <cellStyle name="Normal 43" xfId="535" xr:uid="{E98470D8-454B-4311-B974-8264ABAECC4E}"/>
    <cellStyle name="Normal 43 2" xfId="536" xr:uid="{599AE244-5BEC-4A08-8300-B4C6EB47DAA6}"/>
    <cellStyle name="Normal 44" xfId="537" xr:uid="{49B2E6ED-62AF-4130-977B-7A7741F6EE33}"/>
    <cellStyle name="Normal 44 2" xfId="538" xr:uid="{9DEA9295-53A9-4660-8B2E-165300119CB5}"/>
    <cellStyle name="Normal 45" xfId="539" xr:uid="{BDC7D355-94B2-4105-A78F-4D6EEA52D601}"/>
    <cellStyle name="Normal 45 2" xfId="540" xr:uid="{663F7E7F-90EA-4B4A-92CD-500A4DB1D8DF}"/>
    <cellStyle name="Normal 46" xfId="541" xr:uid="{7F5888C2-B379-4E5E-A7EF-D630D581AA03}"/>
    <cellStyle name="Normal 46 2" xfId="542" xr:uid="{59199DB4-7EB9-469A-AE9B-2AD6FC4F560E}"/>
    <cellStyle name="Normal 47" xfId="543" xr:uid="{84F2DF18-9947-42CD-A956-4623ED27C401}"/>
    <cellStyle name="Normal 47 2" xfId="544" xr:uid="{D7F74C72-2971-443D-8625-7736FDE9C5BE}"/>
    <cellStyle name="Normal 48" xfId="545" xr:uid="{7B517FAC-B352-4367-AB05-5383E65CAC74}"/>
    <cellStyle name="Normal 48 2" xfId="546" xr:uid="{21E9BA90-8216-4FDB-879E-C55016697F41}"/>
    <cellStyle name="Normal 49" xfId="547" xr:uid="{E6D32F11-76AA-4774-BD2E-B4C861A9DBA6}"/>
    <cellStyle name="Normal 49 2" xfId="548" xr:uid="{BCB6F8C3-6339-4F7E-884F-DF1766F76E60}"/>
    <cellStyle name="Normal 5" xfId="549" xr:uid="{770B042C-B567-4E44-863C-1C6C6B625D24}"/>
    <cellStyle name="Normal 5 2" xfId="550" xr:uid="{5177E01E-DE03-45F2-932D-5D98DD7132A3}"/>
    <cellStyle name="Normal 50" xfId="551" xr:uid="{595F829B-25FB-4DE2-9389-DF4E87F049FA}"/>
    <cellStyle name="Normal 50 2" xfId="552" xr:uid="{8FA68333-A934-4D31-936C-B2B16556A9A0}"/>
    <cellStyle name="Normal 51" xfId="553" xr:uid="{5147EEFD-63A0-476F-8A18-73A533475FD0}"/>
    <cellStyle name="Normal 51 2" xfId="554" xr:uid="{102FC7CA-BDC6-4897-9B37-9ADD04356546}"/>
    <cellStyle name="Normal 52" xfId="555" xr:uid="{476069AC-FBA5-4A9C-B8FB-B3C5614A9AD7}"/>
    <cellStyle name="Normal 52 2" xfId="870" xr:uid="{26FAD168-D251-403A-87A8-94373FF793B2}"/>
    <cellStyle name="Normal 52 3" xfId="965" xr:uid="{88A790B2-A7DA-4E8F-A158-AF391DB546DF}"/>
    <cellStyle name="Normal 53" xfId="556" xr:uid="{0A91A3BB-383A-4942-9B25-863C3BF3AC5A}"/>
    <cellStyle name="Normal 53 2" xfId="871" xr:uid="{80A22B99-597B-4E41-A41D-B788623620B7}"/>
    <cellStyle name="Normal 53 3" xfId="966" xr:uid="{5A92A54F-6B3F-466C-A65A-9B8DD61FB66A}"/>
    <cellStyle name="Normal 54" xfId="557" xr:uid="{D9E08786-5185-41CE-AD74-9DC3A1FB304C}"/>
    <cellStyle name="Normal 54 2" xfId="872" xr:uid="{A505723A-348E-4D13-AFA4-D926CE834C31}"/>
    <cellStyle name="Normal 54 3" xfId="967" xr:uid="{320A89AF-7917-424E-924E-E86FE2365C9C}"/>
    <cellStyle name="Normal 55" xfId="558" xr:uid="{8E3AE8A2-C994-4361-9CA7-0CB2D7ADA467}"/>
    <cellStyle name="Normal 55 2" xfId="701" xr:uid="{E3BEAA70-C777-494E-B1AA-6A09AFF1BBF3}"/>
    <cellStyle name="Normal 55 2 2" xfId="790" xr:uid="{C2A9D3F5-2EBE-47B7-BE9E-4430F233E664}"/>
    <cellStyle name="Normal 55 3" xfId="776" xr:uid="{D98ED202-B357-4E2F-BF92-DD79B76BA381}"/>
    <cellStyle name="Normal 56" xfId="559" xr:uid="{FA35EFEF-FE2F-417B-B75B-FE20E15D4F39}"/>
    <cellStyle name="Normal 56 2" xfId="702" xr:uid="{7121F814-EFEB-431F-8246-08BA2AB929BC}"/>
    <cellStyle name="Normal 56 2 2" xfId="791" xr:uid="{1A534BF5-0443-49AE-AC4E-81392D80741B}"/>
    <cellStyle name="Normal 56 3" xfId="777" xr:uid="{3D0D88A5-BDA6-419B-BF3F-9C53FD65ED0C}"/>
    <cellStyle name="Normal 56 4" xfId="119" xr:uid="{B2C412B1-7159-4D3D-A8FF-EEA56F5B690E}"/>
    <cellStyle name="Normal 57" xfId="560" xr:uid="{8D8FEDD4-357C-4C65-A9BA-A75B1BEAB44C}"/>
    <cellStyle name="Normal 57 2" xfId="703" xr:uid="{0D653FA4-175A-4764-9226-944D2672897B}"/>
    <cellStyle name="Normal 57 2 2" xfId="792" xr:uid="{5F182EAA-266A-4B19-BB24-43915A3A60D3}"/>
    <cellStyle name="Normal 57 3" xfId="778" xr:uid="{50993B49-6DD1-4BC3-A3CC-FE217E097AC6}"/>
    <cellStyle name="Normal 58" xfId="561" xr:uid="{82F21B92-35F1-4A64-8B7E-B8A493B97043}"/>
    <cellStyle name="Normal 58 2" xfId="704" xr:uid="{1B90A520-DDF3-4D00-AD2E-C73EB236620A}"/>
    <cellStyle name="Normal 58 2 2" xfId="793" xr:uid="{0BCADEFC-8464-4DAE-B8EF-075C3251E3EE}"/>
    <cellStyle name="Normal 58 3" xfId="779" xr:uid="{784B5612-B79D-4903-AD22-A42CC34F5676}"/>
    <cellStyle name="Normal 58 4 2" xfId="120" xr:uid="{81085ED8-8933-47F1-8951-400AAFC83148}"/>
    <cellStyle name="Normal 59" xfId="169" xr:uid="{3643407D-9C90-48BC-962E-75FAE1F1CE10}"/>
    <cellStyle name="Normal 59 2" xfId="840" xr:uid="{F79BC6A3-D238-4B96-AECF-A65597F48317}"/>
    <cellStyle name="Normal 59 3" xfId="935" xr:uid="{4013D310-1A55-4352-8EE2-D903FACCC299}"/>
    <cellStyle name="Normal 6" xfId="562" xr:uid="{60B49049-C1B2-4FB0-B509-06EEE8EA1227}"/>
    <cellStyle name="Normal 60" xfId="316" xr:uid="{723DAE68-7321-4EFF-A5D7-4EA76FEB6F41}"/>
    <cellStyle name="Normal 60 2" xfId="705" xr:uid="{D8EAF9A5-D45E-487C-8AAD-D5CC40E2ED7A}"/>
    <cellStyle name="Normal 60 2 2" xfId="883" xr:uid="{CAEFDC77-81CB-4F2F-9755-2CAF59CC69FD}"/>
    <cellStyle name="Normal 60 2 3" xfId="978" xr:uid="{A5465A83-A520-4ED2-8CA4-A9F094169CC8}"/>
    <cellStyle name="Normal 60 3" xfId="869" xr:uid="{5518A880-C43A-48CA-949E-9CF7059651F7}"/>
    <cellStyle name="Normal 60 4" xfId="964" xr:uid="{CE44D804-7B16-4448-851F-9A5457D8692D}"/>
    <cellStyle name="Normal 61" xfId="634" xr:uid="{94F6EF1A-267B-4114-8F45-192C3C8130DC}"/>
    <cellStyle name="Normal 61 2" xfId="706" xr:uid="{FFE5D589-C83F-4125-B97E-BE940A68FB5D}"/>
    <cellStyle name="Normal 61 2 2" xfId="884" xr:uid="{E26BF6CD-7600-48B9-8DA1-CE0724664123}"/>
    <cellStyle name="Normal 61 2 3" xfId="979" xr:uid="{0AD38D56-E6C3-4137-832A-55E2937ADF9B}"/>
    <cellStyle name="Normal 61 3" xfId="873" xr:uid="{622F4784-486F-4E23-B65E-B007B0833A32}"/>
    <cellStyle name="Normal 61 4" xfId="968" xr:uid="{6DD953D3-BBED-4B1A-B2D7-97E746CFF70B}"/>
    <cellStyle name="Normal 62" xfId="635" xr:uid="{B54E83AF-20F1-479E-8AC6-5F44BB931215}"/>
    <cellStyle name="Normal 62 2" xfId="707" xr:uid="{DE318208-9D32-46D8-9054-5EF93AA54295}"/>
    <cellStyle name="Normal 62 2 2" xfId="885" xr:uid="{402B9620-CDD5-4043-9837-5D9EDC6AF8D7}"/>
    <cellStyle name="Normal 62 2 3" xfId="980" xr:uid="{7AD9F971-90C4-46BD-B86C-B949CF026A2A}"/>
    <cellStyle name="Normal 62 3" xfId="874" xr:uid="{AA2275C1-66A0-4AFC-9513-BDA1F5BFBC49}"/>
    <cellStyle name="Normal 62 4" xfId="969" xr:uid="{F4C4F1A2-4E73-4564-8CB4-CFDC30D9A462}"/>
    <cellStyle name="Normal 63" xfId="637" xr:uid="{02E32AF9-0838-42AD-B3F4-28ABEA75753D}"/>
    <cellStyle name="Normal 63 2" xfId="708" xr:uid="{1DF68BE3-2CE7-4F95-98DF-F662A50F5A8F}"/>
    <cellStyle name="Normal 63 2 2" xfId="886" xr:uid="{6A2D47C5-4836-4BE3-B455-8352F8B73AB6}"/>
    <cellStyle name="Normal 63 2 3" xfId="981" xr:uid="{F3768C3A-AE0A-476D-94D0-5A2A2ACE53BF}"/>
    <cellStyle name="Normal 63 3" xfId="876" xr:uid="{E679E8AC-C535-48A5-9DDC-180068C0E09F}"/>
    <cellStyle name="Normal 63 4" xfId="971" xr:uid="{8660FF56-801B-4DEB-9C2B-C418B7868598}"/>
    <cellStyle name="Normal 64" xfId="709" xr:uid="{3859018E-FBCA-4865-B9EE-F5D547F3754A}"/>
    <cellStyle name="Normal 64 2" xfId="794" xr:uid="{499216DB-7933-42EA-AF96-6482C0BA6813}"/>
    <cellStyle name="Normal 65" xfId="710" xr:uid="{05893A9C-DCC2-47D5-974E-3F582C274CB9}"/>
    <cellStyle name="Normal 65 2" xfId="795" xr:uid="{4AFD2ABB-D2D4-4A6B-86C6-019899165D2B}"/>
    <cellStyle name="Normal 66" xfId="711" xr:uid="{31A05296-C7A5-4009-B30B-AA25BC054E98}"/>
    <cellStyle name="Normal 66 2" xfId="796" xr:uid="{53F50653-F329-4A8F-ACD3-A25CF7A40819}"/>
    <cellStyle name="Normal 67" xfId="712" xr:uid="{E9EC251F-AC36-4938-894B-5468DD9B9561}"/>
    <cellStyle name="Normal 67 2" xfId="797" xr:uid="{3A134048-C754-4142-849D-B66CF387AB16}"/>
    <cellStyle name="Normal 68" xfId="713" xr:uid="{2F5BD4FC-870A-4CD8-8CB7-AE888B76D887}"/>
    <cellStyle name="Normal 68 2" xfId="798" xr:uid="{AA610557-D42E-439A-B276-E4E23F2C9AD3}"/>
    <cellStyle name="Normal 69" xfId="714" xr:uid="{A7EB18C7-A118-49E6-AC87-6BDE30F848D8}"/>
    <cellStyle name="Normal 69 2" xfId="799" xr:uid="{7ADF867D-D4C1-4F6A-9CC4-4D3936602D06}"/>
    <cellStyle name="Normal 7" xfId="563" xr:uid="{9DA9A3BD-F021-415D-BCCE-8C2493CDC68C}"/>
    <cellStyle name="Normal 7 2" xfId="564" xr:uid="{9D4E4A34-E212-4741-9C4F-672A99D49469}"/>
    <cellStyle name="Normal 70" xfId="715" xr:uid="{3676B1EA-B7B0-4B20-9C9F-7B7BC55BAF50}"/>
    <cellStyle name="Normal 70 2" xfId="800" xr:uid="{024DAD93-96DB-46ED-B2A6-11095836DAA1}"/>
    <cellStyle name="Normal 71" xfId="716" xr:uid="{B92A8E36-0B17-4A2A-AF57-A314E930FEFD}"/>
    <cellStyle name="Normal 71 2" xfId="801" xr:uid="{9403044D-7030-4C6D-A8D7-3A9C93AA1D33}"/>
    <cellStyle name="Normal 72" xfId="717" xr:uid="{FCB2CD24-29C1-42E5-ABE1-22D9A33B01CB}"/>
    <cellStyle name="Normal 72 2" xfId="802" xr:uid="{9C523DB1-F947-41A5-95BE-B811B8728E91}"/>
    <cellStyle name="Normal 73" xfId="718" xr:uid="{640413C8-BF6F-46DE-9CC3-D95AB927612F}"/>
    <cellStyle name="Normal 73 2" xfId="803" xr:uid="{C0876569-8ED9-42B9-8AFC-05AC519F249A}"/>
    <cellStyle name="Normal 74" xfId="719" xr:uid="{90E754C0-4E73-46E0-9642-80B496340E8E}"/>
    <cellStyle name="Normal 74 2" xfId="804" xr:uid="{A2DE6443-A5D2-4B3B-818D-A33D4426C483}"/>
    <cellStyle name="Normal 75" xfId="720" xr:uid="{3271CD77-374F-48C2-AFED-1E9F99E87CEF}"/>
    <cellStyle name="Normal 75 2" xfId="805" xr:uid="{29ECCD42-9A48-45AD-848B-09D70FD9E208}"/>
    <cellStyle name="Normal 76" xfId="721" xr:uid="{C3AA2A84-9663-46CD-B4BE-90FBDED25082}"/>
    <cellStyle name="Normal 76 2" xfId="806" xr:uid="{1491FC9B-F359-4CB2-AEDF-0CBCFDD0BD69}"/>
    <cellStyle name="Normal 77" xfId="722" xr:uid="{7E2963A5-3883-4517-AC86-69E071A62D1E}"/>
    <cellStyle name="Normal 77 2" xfId="807" xr:uid="{B7112703-59CD-4AD0-BB14-9F2597E96267}"/>
    <cellStyle name="Normal 78" xfId="723" xr:uid="{F3DB394E-BE08-426B-8DED-C2FB168453FD}"/>
    <cellStyle name="Normal 78 2" xfId="808" xr:uid="{9DBB283E-8E4D-47D6-A4C8-BC60D0A28054}"/>
    <cellStyle name="Normal 79" xfId="724" xr:uid="{C07A75D4-BEFD-4962-996B-8EA400522FA5}"/>
    <cellStyle name="Normal 79 2" xfId="809" xr:uid="{4450FA39-C076-4B2E-B412-490AA713F30A}"/>
    <cellStyle name="Normal 8" xfId="565" xr:uid="{2B8019A8-E55F-4DE7-8984-E7CD194C3D23}"/>
    <cellStyle name="Normal 8 2" xfId="566" xr:uid="{3092B152-88A0-479A-B1E5-2673B9117C57}"/>
    <cellStyle name="Normal 80" xfId="725" xr:uid="{339985A0-109C-4E3B-AE63-9EA817C88C41}"/>
    <cellStyle name="Normal 80 2" xfId="810" xr:uid="{027749E5-2D75-4706-ABFD-38DCCA65622C}"/>
    <cellStyle name="Normal 81" xfId="726" xr:uid="{A0ED5D9C-A9F4-4AA3-AF92-62F20AD98F9E}"/>
    <cellStyle name="Normal 81 2" xfId="811" xr:uid="{6B227B0B-CA2C-4491-BB70-E69DE7E775B3}"/>
    <cellStyle name="Normal 82" xfId="727" xr:uid="{21D02F96-8E27-4ABF-A4AF-BB8022DF1A45}"/>
    <cellStyle name="Normal 82 2" xfId="812" xr:uid="{39F3C605-2DF5-4BF5-B728-C9573E3F0473}"/>
    <cellStyle name="Normal 83" xfId="728" xr:uid="{827B3981-8BF3-4925-8299-5C1C1C43269E}"/>
    <cellStyle name="Normal 83 2" xfId="813" xr:uid="{C1D431B4-F436-48FA-A2ED-16A7215C5DB2}"/>
    <cellStyle name="Normal 84" xfId="729" xr:uid="{84E239EF-05F3-4C55-8911-6671750E0620}"/>
    <cellStyle name="Normal 84 2" xfId="814" xr:uid="{C7617EEE-076B-4ABC-9066-F7C35B7C5198}"/>
    <cellStyle name="Normal 85" xfId="632" xr:uid="{56C578CD-7658-4E22-BBFC-5FB8B4246489}"/>
    <cellStyle name="Normal 86" xfId="751" xr:uid="{578959DE-5E27-48F2-8A01-BDBFC06C277E}"/>
    <cellStyle name="Normal 86 2" xfId="887" xr:uid="{42337214-35A0-4A88-974D-B2568E9DD4FE}"/>
    <cellStyle name="Normal 86 3" xfId="982" xr:uid="{3E6ADB55-58A4-4FDE-B244-71E0928EA4E1}"/>
    <cellStyle name="Normal 87" xfId="754" xr:uid="{110405E5-0D5E-44ED-AF47-1D0B5F8F10B7}"/>
    <cellStyle name="Normal 87 2" xfId="825" xr:uid="{FD9448FB-61BD-4674-86EC-29BC4FF2BC07}"/>
    <cellStyle name="Normal 88" xfId="126" xr:uid="{9AF44859-3C64-4B63-AEDC-0BAE8A94EA5A}"/>
    <cellStyle name="Normal 89" xfId="755" xr:uid="{AAEF305A-EEF4-44A5-A6F8-E9E71298D58D}"/>
    <cellStyle name="Normal 89 2" xfId="826" xr:uid="{EFBACECB-680B-49F6-94A3-BD77262EEE1A}"/>
    <cellStyle name="Normal 89 2 2" xfId="920" xr:uid="{46EEE07A-AE57-414B-B8B6-E48A4FEEA396}"/>
    <cellStyle name="Normal 89 3" xfId="903" xr:uid="{0EAD6399-F83E-4FE6-A696-D551EB7B0D61}"/>
    <cellStyle name="Normal 9" xfId="567" xr:uid="{D87F23A3-8ED7-4F47-8714-E836BD186A8D}"/>
    <cellStyle name="Normal 9 2" xfId="568" xr:uid="{AF0D9239-E2A1-46B9-A8B6-D262607F6EB8}"/>
    <cellStyle name="Normal 90" xfId="756" xr:uid="{70B8B1D5-5B86-429A-9E15-B071D7ED7B05}"/>
    <cellStyle name="Normal 90 2" xfId="827" xr:uid="{83017AAE-75E1-41E1-B34B-0E22964742C6}"/>
    <cellStyle name="Normal 90 2 2" xfId="921" xr:uid="{4109ED20-8C9B-422E-B8AE-325430899348}"/>
    <cellStyle name="Normal 90 3" xfId="904" xr:uid="{770C6681-E77D-45C5-8813-D1CF60DC3D0C}"/>
    <cellStyle name="Normal 91" xfId="757" xr:uid="{2DB95523-83B7-4866-8D9D-FA7D8F846DF6}"/>
    <cellStyle name="Normal 91 2" xfId="828" xr:uid="{1E0A0CD4-5031-436F-8552-C621E9CB22A9}"/>
    <cellStyle name="Normal 91 2 2" xfId="922" xr:uid="{39E7746A-78EC-4FB7-A2F8-44D46DBF72BC}"/>
    <cellStyle name="Normal 91 3" xfId="905" xr:uid="{BE254003-2D50-4476-A602-C59A58048378}"/>
    <cellStyle name="Normal 92" xfId="758" xr:uid="{AC5914EA-B7AD-4CF6-BF75-D695B50C8548}"/>
    <cellStyle name="Normal 92 2" xfId="829" xr:uid="{8E8B087E-BA88-4E3B-AD00-37EAE674A10B}"/>
    <cellStyle name="Normal 92 2 2" xfId="923" xr:uid="{8C4C13E9-4567-4092-893E-EE7D775D86DE}"/>
    <cellStyle name="Normal 92 3" xfId="906" xr:uid="{0EBB1F75-C689-4DA1-8C30-525B32648333}"/>
    <cellStyle name="Normal 93" xfId="759" xr:uid="{0F195F6E-056A-42E2-92E3-A4E2A009F097}"/>
    <cellStyle name="Normal 93 2" xfId="124" xr:uid="{93891CA8-B9B4-4197-A1C7-3AB71790C255}"/>
    <cellStyle name="Normal 93 2 2" xfId="924" xr:uid="{941AA9BF-A964-486F-A9A9-60602D996696}"/>
    <cellStyle name="Normal 93 3" xfId="907" xr:uid="{3F403526-840B-4F47-906A-F1B677D8FA2D}"/>
    <cellStyle name="Normal 94" xfId="760" xr:uid="{2BEE3E53-4A4C-4130-9815-3E4E54531E4D}"/>
    <cellStyle name="Normal 94 2" xfId="830" xr:uid="{EF9AFE3A-6326-4C22-A866-270585415F6D}"/>
    <cellStyle name="Normal 94 2 2" xfId="925" xr:uid="{F1D92EDA-CD9E-4616-BF4A-FB53F957FCF9}"/>
    <cellStyle name="Normal 94 3" xfId="908" xr:uid="{B36E6391-3B02-4FB7-B974-9F9FDBD346A5}"/>
    <cellStyle name="Normal 95" xfId="761" xr:uid="{3CE29A4C-0791-43A4-BCB6-8AC03BF38A9A}"/>
    <cellStyle name="Normal 95 2" xfId="831" xr:uid="{5E5A97C9-CCFD-4F33-987C-3219A93B17D9}"/>
    <cellStyle name="Normal 95 2 2" xfId="926" xr:uid="{C50EC21D-C746-4152-9DD4-2FD780932BDE}"/>
    <cellStyle name="Normal 95 3" xfId="909" xr:uid="{BA30DBE6-2E04-47EB-AB31-82EAABDD376C}"/>
    <cellStyle name="Normal 96" xfId="762" xr:uid="{2B510D75-2161-4D97-A976-9BD17A765C25}"/>
    <cellStyle name="Normal 96 2" xfId="832" xr:uid="{DA26189B-3207-41DC-AAB0-822391AC8F41}"/>
    <cellStyle name="Normal 96 2 2" xfId="927" xr:uid="{2023CEBD-8781-4217-ACD9-1DA20536C4F9}"/>
    <cellStyle name="Normal 96 3" xfId="910" xr:uid="{1C50A3CD-B216-41BD-A4EB-68117A2B16E2}"/>
    <cellStyle name="Normal 97" xfId="123" xr:uid="{9F5FE9EB-8511-4160-BE92-B808B0EA72D3}"/>
    <cellStyle name="Normal 97 2" xfId="833" xr:uid="{8694F6A5-CF13-4165-992E-2588395E8E8C}"/>
    <cellStyle name="Normal 97 2 2" xfId="928" xr:uid="{68B8C361-D0EA-44D0-A8BF-2F75C728A6DD}"/>
    <cellStyle name="Normal 97 3" xfId="911" xr:uid="{56428F7A-3E02-4914-A40D-E9CDF87AF2C0}"/>
    <cellStyle name="Normal 98" xfId="763" xr:uid="{673B23E5-9C4E-48F8-BD4B-7CBEC21F54C4}"/>
    <cellStyle name="Normal 98 2" xfId="834" xr:uid="{20086B6D-26A6-4B90-A5B5-66C1B1407520}"/>
    <cellStyle name="Normal 98 2 2" xfId="929" xr:uid="{9C2EF7C4-E06A-4A38-9BFA-265A8CD9BA1D}"/>
    <cellStyle name="Normal 98 3" xfId="912" xr:uid="{3A729F80-C397-46FC-AA96-3F4CAF8CCA20}"/>
    <cellStyle name="Normal 99" xfId="764" xr:uid="{5985D1DF-F3A8-4116-9ED0-8C63DF8AC241}"/>
    <cellStyle name="Normal 99 2" xfId="835" xr:uid="{6F92AC6A-AC36-49A4-AA61-0301384CC478}"/>
    <cellStyle name="Normal 99 2 2" xfId="930" xr:uid="{2BEB1430-3542-470E-A209-63D8EF8D5DB8}"/>
    <cellStyle name="Normal 99 3" xfId="913" xr:uid="{37261669-4F67-4843-9A6D-1D456611B9DC}"/>
    <cellStyle name="Note 10" xfId="570" xr:uid="{D29FDBB3-ECF4-4B66-BF5C-3B072DEAAE4D}"/>
    <cellStyle name="Note 11" xfId="571" xr:uid="{CAB0B5F8-BEC0-494F-A674-1446ABAB2BAF}"/>
    <cellStyle name="Note 12" xfId="572" xr:uid="{FBB48C06-7CF2-44AF-9513-EFCDFDA4DE5F}"/>
    <cellStyle name="Note 13" xfId="573" xr:uid="{5F3AF5C3-3DCE-48ED-A8D5-964EFAAD2FBE}"/>
    <cellStyle name="Note 14" xfId="574" xr:uid="{A832665C-9C68-4395-9DDE-B09DB2769A46}"/>
    <cellStyle name="Note 15" xfId="575" xr:uid="{D5E12D93-9CAD-420C-BF99-821D6D8C82F3}"/>
    <cellStyle name="Note 16" xfId="576" xr:uid="{B4D4D02B-C20D-4598-B94D-E204068B25E2}"/>
    <cellStyle name="Note 17" xfId="577" xr:uid="{97E39269-E908-414D-8740-EE5BE173B77C}"/>
    <cellStyle name="Note 18" xfId="578" xr:uid="{0239B858-6050-44BA-8B19-6BF9387EB018}"/>
    <cellStyle name="Note 19" xfId="579" xr:uid="{37AF23E1-23FA-4AB4-9EDD-8737504189AB}"/>
    <cellStyle name="Note 2" xfId="71" xr:uid="{00000000-0005-0000-0000-000045000000}"/>
    <cellStyle name="Note 2 2" xfId="581" xr:uid="{278B125D-3A7A-445B-92FE-230D2950E70A}"/>
    <cellStyle name="Note 2 3" xfId="582" xr:uid="{A6F373EA-C247-4B04-9BDB-149B183F9CB1}"/>
    <cellStyle name="Note 2 4" xfId="749" xr:uid="{075BCB93-4BA2-4284-B2C1-5B4E2EA0632D}"/>
    <cellStyle name="Note 2 4 2" xfId="824" xr:uid="{F6DE9380-6319-48E0-AC66-56C3CEF225DB}"/>
    <cellStyle name="Note 2 5" xfId="580" xr:uid="{6E6D7235-69DD-4053-966B-228AD1FD465A}"/>
    <cellStyle name="Note 20" xfId="583" xr:uid="{B86AC54A-3120-41E9-93B0-37CF8886A252}"/>
    <cellStyle name="Note 21" xfId="584" xr:uid="{CE817581-EA1B-4242-933D-1F743CD8E62A}"/>
    <cellStyle name="Note 22" xfId="585" xr:uid="{AC92C70B-927F-47E4-B76A-BC423F4C8809}"/>
    <cellStyle name="Note 23" xfId="586" xr:uid="{5FD75E36-084D-49B6-BA5D-612D45165175}"/>
    <cellStyle name="Note 24" xfId="587" xr:uid="{A33F9957-9A11-4311-82C7-EE2449C9C43C}"/>
    <cellStyle name="Note 25" xfId="588" xr:uid="{9A9A5E24-60A6-4A8A-BE2E-8F93865DC5C4}"/>
    <cellStyle name="Note 26" xfId="589" xr:uid="{5017F273-4529-44F4-AB7B-7FE8216A5F52}"/>
    <cellStyle name="Note 27" xfId="590" xr:uid="{79EE0164-4B98-4C5B-9BEC-0AB06E40A211}"/>
    <cellStyle name="Note 28" xfId="591" xr:uid="{2F26A08D-E539-4D82-BB4E-CC8A14B0C83B}"/>
    <cellStyle name="Note 29" xfId="592" xr:uid="{CCDE6FA3-25EB-4AD7-89D6-085139E4C0FD}"/>
    <cellStyle name="Note 3" xfId="593" xr:uid="{CC3A0751-CFFE-4353-B116-6347BFED72BA}"/>
    <cellStyle name="Note 3 2" xfId="594" xr:uid="{F53195B6-9E1D-4B70-A560-6B027EF24E42}"/>
    <cellStyle name="Note 3 2 2" xfId="730" xr:uid="{27566B57-7359-40B8-AB44-1E64440FD50D}"/>
    <cellStyle name="Note 3 2 2 2" xfId="815" xr:uid="{A36868E9-E89E-4C2A-B816-B951D3FF93D4}"/>
    <cellStyle name="Note 3 2 3" xfId="781" xr:uid="{52CB7CAF-F15B-4196-8089-0560BBE60036}"/>
    <cellStyle name="Note 3 3" xfId="595" xr:uid="{B2720EB4-708A-4846-9E08-40B7071F4D60}"/>
    <cellStyle name="Note 3 4" xfId="731" xr:uid="{576FE319-AE28-4107-8A42-55BB9E95B58E}"/>
    <cellStyle name="Note 3 4 2" xfId="816" xr:uid="{30B56FDD-524D-41CD-9653-C71D7D9193D6}"/>
    <cellStyle name="Note 3 5" xfId="780" xr:uid="{AFDD2946-3EF4-4AAA-B0E8-69729147D194}"/>
    <cellStyle name="Note 30" xfId="596" xr:uid="{94E1F3EA-DA82-45FC-9ADE-7B839AC8CD72}"/>
    <cellStyle name="Note 31" xfId="597" xr:uid="{F9E17715-BE10-428E-9295-FA02836B2316}"/>
    <cellStyle name="Note 32" xfId="598" xr:uid="{EF641D91-42E3-46AC-A77D-92D70194243D}"/>
    <cellStyle name="Note 33" xfId="599" xr:uid="{169ED0FA-30C6-4466-B3CF-58C60069914E}"/>
    <cellStyle name="Note 34" xfId="600" xr:uid="{C7AAD87D-E20A-4FBD-8168-B2B41C786CA3}"/>
    <cellStyle name="Note 35" xfId="601" xr:uid="{10D4A5CB-98B5-467D-A849-26CBD354DBA2}"/>
    <cellStyle name="Note 36" xfId="602" xr:uid="{A7704F27-28DA-4FCE-9249-63CF7B065F1F}"/>
    <cellStyle name="Note 37" xfId="603" xr:uid="{B48E7905-C55E-420D-8B63-3A73722AB360}"/>
    <cellStyle name="Note 38" xfId="604" xr:uid="{53293D93-7EE8-4775-83AA-B4F06D05A97A}"/>
    <cellStyle name="Note 39" xfId="605" xr:uid="{55E7A1A8-09A0-4FB2-8DD8-4820004F48EA}"/>
    <cellStyle name="Note 4" xfId="606" xr:uid="{35DBC535-9E0A-443D-8A0F-DB549621C14B}"/>
    <cellStyle name="Note 4 2" xfId="607" xr:uid="{EE057C64-41BE-453E-9D6F-119E3A90E52B}"/>
    <cellStyle name="Note 40" xfId="608" xr:uid="{7FD5BEFE-44D2-401B-B391-4888DD44B9E7}"/>
    <cellStyle name="Note 41" xfId="569" xr:uid="{AF0DE606-E4FC-4D0A-BEFF-C7A2C0BEB1AC}"/>
    <cellStyle name="Note 42" xfId="732" xr:uid="{33B5AAEF-556A-443A-BAA2-2474092A956F}"/>
    <cellStyle name="Note 42 2" xfId="817" xr:uid="{1A81B5F0-57DE-4706-A3EC-BF0E49618F83}"/>
    <cellStyle name="Note 43" xfId="733" xr:uid="{75DEEBEF-AEB9-411A-B462-45051AA85727}"/>
    <cellStyle name="Note 43 2" xfId="818" xr:uid="{5200C7EC-0BA1-4B71-9C49-BA91D6B44B89}"/>
    <cellStyle name="Note 44" xfId="163" xr:uid="{673A5FEF-D00B-477A-BBF5-4224D9DADBD7}"/>
    <cellStyle name="Note 44 2" xfId="767" xr:uid="{1AC42260-92F0-4262-9596-651A3098BC74}"/>
    <cellStyle name="Note 5" xfId="609" xr:uid="{4ED3CF95-0207-4F8D-A51C-4424F861679E}"/>
    <cellStyle name="Note 6" xfId="610" xr:uid="{B143B779-75F9-449F-9DA7-8BFA7A8BAF6A}"/>
    <cellStyle name="Note 7" xfId="611" xr:uid="{49D52054-3F9A-4B01-BD10-654F8B622B70}"/>
    <cellStyle name="Note 8" xfId="612" xr:uid="{0C7791D1-6A9A-44E6-99A8-7525881FFB84}"/>
    <cellStyle name="Note 9" xfId="613" xr:uid="{68211A6F-1182-4425-8C17-EC48EA9262BF}"/>
    <cellStyle name="Output 2" xfId="72" xr:uid="{00000000-0005-0000-0000-000046000000}"/>
    <cellStyle name="Output 2 2" xfId="615" xr:uid="{A275AD74-7654-4520-B80A-914B187D9A1B}"/>
    <cellStyle name="Output 3" xfId="616" xr:uid="{6E2DDBF6-1DC6-4350-976D-D82B9880B693}"/>
    <cellStyle name="Output 3 2" xfId="734" xr:uid="{BD374D44-D6E6-4334-97AD-9CEECDC045A3}"/>
    <cellStyle name="Output 4" xfId="614" xr:uid="{67797103-BB57-47BB-8C96-999450C14D14}"/>
    <cellStyle name="Output 4 2" xfId="735" xr:uid="{DA6BA3B7-F6E9-41A4-82B3-40051A250BA2}"/>
    <cellStyle name="Output 5" xfId="736" xr:uid="{FCC457C9-D55D-491C-917F-46B8A42632FC}"/>
    <cellStyle name="Output 6" xfId="164" xr:uid="{A0EE7AAE-B4EE-46BD-AA62-405E9A0F41E2}"/>
    <cellStyle name="Percent 2" xfId="2" xr:uid="{00000000-0005-0000-0000-000048000000}"/>
    <cellStyle name="Percent 2 2" xfId="3" xr:uid="{00000000-0005-0000-0000-000049000000}"/>
    <cellStyle name="Percent 2 2 2" xfId="819" xr:uid="{F4563501-D319-4C9C-BFEF-32A5FFCFBE16}"/>
    <cellStyle name="Percent 2 2 3" xfId="737" xr:uid="{A2C5AB2D-3693-4C55-8263-CD8B70D45436}"/>
    <cellStyle name="Percent 2 3" xfId="782" xr:uid="{DD7BE1AB-FC6F-4FF9-91B4-7D6CF2AEE031}"/>
    <cellStyle name="Percent 2 4" xfId="617" xr:uid="{95AE3779-86E5-431F-AA2A-E3251D5D504A}"/>
    <cellStyle name="Percent 3" xfId="618" xr:uid="{88981568-2B8A-419B-BEBE-3A3AB8D8B105}"/>
    <cellStyle name="Percent 3 2" xfId="738" xr:uid="{A8D1B331-B434-450F-BBD6-F19544F17734}"/>
    <cellStyle name="Percent 3 2 2" xfId="820" xr:uid="{2C6C228C-7B2B-41DE-8A33-CC01A8B1CB8C}"/>
    <cellStyle name="Percent 3 3" xfId="783" xr:uid="{F7DA8C30-E263-4825-8B9A-E6B42F9EC3E9}"/>
    <cellStyle name="Percent 4" xfId="739" xr:uid="{49A1831B-5F69-4538-AA8D-D843B2BBCBBC}"/>
    <cellStyle name="Percent 4 2" xfId="821" xr:uid="{2C2E2BD0-5041-4FD4-BF5A-48303B36703E}"/>
    <cellStyle name="Percent 5" xfId="740" xr:uid="{6314A336-F5F7-4E86-8CF3-A3FD144E0BD3}"/>
    <cellStyle name="Percent 5 2" xfId="822" xr:uid="{4A97DAED-F435-4BAC-909C-F489A11E4B77}"/>
    <cellStyle name="Percent 6" xfId="630" xr:uid="{2308CB7B-80F2-488F-A506-3DCB40B44F9C}"/>
    <cellStyle name="Percent 6 2" xfId="784" xr:uid="{7D685E73-6862-4406-AAB7-7BDE3C38F5DF}"/>
    <cellStyle name="Percent 7" xfId="837" xr:uid="{8853C204-7456-4B4F-832C-64D01D2C92F7}"/>
    <cellStyle name="Percent 8" xfId="894" xr:uid="{5FE8AD4E-FA72-465A-AB82-0563C8B6592D}"/>
    <cellStyle name="Percent 9" xfId="989" xr:uid="{6D71D6F1-31BA-4EC5-962C-4A45FF98803D}"/>
    <cellStyle name="SAPBEXaggData" xfId="73" xr:uid="{00000000-0005-0000-0000-00004A000000}"/>
    <cellStyle name="SAPBEXaggDataEmph" xfId="74" xr:uid="{00000000-0005-0000-0000-00004B000000}"/>
    <cellStyle name="SAPBEXaggItem" xfId="75" xr:uid="{00000000-0005-0000-0000-00004C000000}"/>
    <cellStyle name="SAPBEXaggItemX" xfId="76" xr:uid="{00000000-0005-0000-0000-00004D000000}"/>
    <cellStyle name="SAPBEXchaText" xfId="77" xr:uid="{00000000-0005-0000-0000-00004E000000}"/>
    <cellStyle name="SAPBEXexcBad7" xfId="78" xr:uid="{00000000-0005-0000-0000-00004F000000}"/>
    <cellStyle name="SAPBEXexcBad8" xfId="79" xr:uid="{00000000-0005-0000-0000-000050000000}"/>
    <cellStyle name="SAPBEXexcBad9" xfId="80" xr:uid="{00000000-0005-0000-0000-000051000000}"/>
    <cellStyle name="SAPBEXexcCritical4" xfId="81" xr:uid="{00000000-0005-0000-0000-000052000000}"/>
    <cellStyle name="SAPBEXexcCritical5" xfId="82" xr:uid="{00000000-0005-0000-0000-000053000000}"/>
    <cellStyle name="SAPBEXexcCritical6" xfId="83" xr:uid="{00000000-0005-0000-0000-000054000000}"/>
    <cellStyle name="SAPBEXexcGood1" xfId="84" xr:uid="{00000000-0005-0000-0000-000055000000}"/>
    <cellStyle name="SAPBEXexcGood2" xfId="85" xr:uid="{00000000-0005-0000-0000-000056000000}"/>
    <cellStyle name="SAPBEXexcGood3" xfId="86" xr:uid="{00000000-0005-0000-0000-000057000000}"/>
    <cellStyle name="SAPBEXfilterDrill" xfId="87" xr:uid="{00000000-0005-0000-0000-000058000000}"/>
    <cellStyle name="SAPBEXfilterItem" xfId="88" xr:uid="{00000000-0005-0000-0000-000059000000}"/>
    <cellStyle name="SAPBEXfilterText" xfId="89" xr:uid="{00000000-0005-0000-0000-00005A000000}"/>
    <cellStyle name="SAPBEXformats" xfId="90" xr:uid="{00000000-0005-0000-0000-00005B000000}"/>
    <cellStyle name="SAPBEXheaderItem" xfId="91" xr:uid="{00000000-0005-0000-0000-00005C000000}"/>
    <cellStyle name="SAPBEXheaderText" xfId="92" xr:uid="{00000000-0005-0000-0000-00005D000000}"/>
    <cellStyle name="SAPBEXHLevel0" xfId="93" xr:uid="{00000000-0005-0000-0000-00005E000000}"/>
    <cellStyle name="SAPBEXHLevel0X" xfId="94" xr:uid="{00000000-0005-0000-0000-00005F000000}"/>
    <cellStyle name="SAPBEXHLevel1" xfId="95" xr:uid="{00000000-0005-0000-0000-000060000000}"/>
    <cellStyle name="SAPBEXHLevel1X" xfId="96" xr:uid="{00000000-0005-0000-0000-000061000000}"/>
    <cellStyle name="SAPBEXHLevel2" xfId="97" xr:uid="{00000000-0005-0000-0000-000062000000}"/>
    <cellStyle name="SAPBEXHLevel2X" xfId="98" xr:uid="{00000000-0005-0000-0000-000063000000}"/>
    <cellStyle name="SAPBEXHLevel3" xfId="99" xr:uid="{00000000-0005-0000-0000-000064000000}"/>
    <cellStyle name="SAPBEXHLevel3X" xfId="100" xr:uid="{00000000-0005-0000-0000-000065000000}"/>
    <cellStyle name="SAPBEXinputData" xfId="101" xr:uid="{00000000-0005-0000-0000-000066000000}"/>
    <cellStyle name="SAPBEXresData" xfId="102" xr:uid="{00000000-0005-0000-0000-000067000000}"/>
    <cellStyle name="SAPBEXresDataEmph" xfId="103" xr:uid="{00000000-0005-0000-0000-000068000000}"/>
    <cellStyle name="SAPBEXresItem" xfId="104" xr:uid="{00000000-0005-0000-0000-000069000000}"/>
    <cellStyle name="SAPBEXresItemX" xfId="105" xr:uid="{00000000-0005-0000-0000-00006A000000}"/>
    <cellStyle name="SAPBEXstdData" xfId="106" xr:uid="{00000000-0005-0000-0000-00006B000000}"/>
    <cellStyle name="SAPBEXstdData 2" xfId="619" xr:uid="{35DD3BC9-9148-4F3D-A9A1-C85844FB26D8}"/>
    <cellStyle name="SAPBEXstdDataEmph" xfId="107" xr:uid="{00000000-0005-0000-0000-00006C000000}"/>
    <cellStyle name="SAPBEXstdItem" xfId="108" xr:uid="{00000000-0005-0000-0000-00006D000000}"/>
    <cellStyle name="SAPBEXstdItemX" xfId="109" xr:uid="{00000000-0005-0000-0000-00006E000000}"/>
    <cellStyle name="SAPBEXtitle" xfId="110" xr:uid="{00000000-0005-0000-0000-00006F000000}"/>
    <cellStyle name="SAPBEXundefined" xfId="111" xr:uid="{00000000-0005-0000-0000-000070000000}"/>
    <cellStyle name="Sheet Title" xfId="112" xr:uid="{00000000-0005-0000-0000-000071000000}"/>
    <cellStyle name="Style 1" xfId="620" xr:uid="{E02EEC6D-F41F-4468-984E-C60B3E9D3526}"/>
    <cellStyle name="Style 1 2" xfId="621" xr:uid="{B4C70B1C-8094-4209-98BE-6DF3AE3CC3CB}"/>
    <cellStyle name="Title 2" xfId="113" xr:uid="{00000000-0005-0000-0000-000072000000}"/>
    <cellStyle name="Title 2 2" xfId="623" xr:uid="{A9CBD235-678D-44C8-98DB-5FF121352CCB}"/>
    <cellStyle name="Title 3" xfId="624" xr:uid="{74B57761-3E7C-4E1D-A2E5-40BAB28A1154}"/>
    <cellStyle name="Title 3 2" xfId="741" xr:uid="{FD9D8990-34FB-46D0-96AF-4E4AD42C47C6}"/>
    <cellStyle name="Title 4" xfId="622" xr:uid="{391B7813-D2CF-4100-BBAF-FF01BCC23E55}"/>
    <cellStyle name="Title 4 2" xfId="742" xr:uid="{86F935A4-2FF1-43F1-8722-B822B6144B21}"/>
    <cellStyle name="Title 5" xfId="743" xr:uid="{7FF7AC13-FAB8-40E6-84D2-9FDC94432C0D}"/>
    <cellStyle name="Title 6" xfId="165" xr:uid="{BAABDECC-0C31-454D-938B-25DD5A3F81E8}"/>
    <cellStyle name="Total 2" xfId="114" xr:uid="{00000000-0005-0000-0000-000073000000}"/>
    <cellStyle name="Total 2 2" xfId="626" xr:uid="{5015B402-8D9A-483F-8456-07B7BBF11ACD}"/>
    <cellStyle name="Total 3" xfId="627" xr:uid="{87D4571F-CE76-499C-B695-C70D0AF19F2A}"/>
    <cellStyle name="Total 3 2" xfId="744" xr:uid="{BEBB89ED-D8C0-4CBA-8E6F-61E6B5385398}"/>
    <cellStyle name="Total 4" xfId="625" xr:uid="{FD55A38B-32E4-448B-9842-82769AA9F49E}"/>
    <cellStyle name="Total 4 2" xfId="745" xr:uid="{1FA760DF-BEEA-45FE-BAA1-A92E44B632EA}"/>
    <cellStyle name="Total 5" xfId="746" xr:uid="{ABF99246-5E85-4D7E-8936-2268F6F6909D}"/>
    <cellStyle name="Total 6" xfId="166" xr:uid="{3F605265-E6AA-4866-A47A-4FE8AC356EFA}"/>
    <cellStyle name="Warning Text 2" xfId="115" xr:uid="{00000000-0005-0000-0000-000074000000}"/>
    <cellStyle name="Warning Text 3" xfId="629" xr:uid="{F699139C-A767-4A88-8008-E9EA0465F66B}"/>
    <cellStyle name="Warning Text 4" xfId="628" xr:uid="{ABDA9D0C-5233-4075-925A-CA12890C348A}"/>
    <cellStyle name="Warning Text 5" xfId="747" xr:uid="{94F1138A-E304-4A57-A502-6437BD982DCD}"/>
    <cellStyle name="Warning Text 6" xfId="167" xr:uid="{4B04C42C-8C96-45B3-BE97-459673A8E415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B9B9FF"/>
      <rgbColor rgb="00993366"/>
      <rgbColor rgb="00FFFFCC"/>
      <rgbColor rgb="00CCFFFF"/>
      <rgbColor rgb="00660066"/>
      <rgbColor rgb="001A10A0"/>
      <rgbColor rgb="000066CC"/>
      <rgbColor rgb="00D5D5D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4C45"/>
      <color rgb="FFFA4616"/>
      <color rgb="FFFDB29D"/>
      <color rgb="FFFC977C"/>
      <color rgb="FF69B3E7"/>
      <color rgb="FF01426A"/>
      <color rgb="FF373A36"/>
      <color rgb="FFA0DAB3"/>
      <color rgb="FFFDDA24"/>
      <color rgb="FF7D8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'Chapter3-Demand'!#REF!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'Chapter3-Demand'!#REF!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E5B-41B8-B4B7-C8DC2E033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883648"/>
        <c:axId val="99885824"/>
      </c:lineChart>
      <c:catAx>
        <c:axId val="99883648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885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88582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Number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8836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'Chapter3-Demand'!#REF!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'Chapter3-Demand'!#REF!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701-435F-81C3-6B1643159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842496"/>
        <c:axId val="54844032"/>
      </c:lineChart>
      <c:catAx>
        <c:axId val="54842496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844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84403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Number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842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'Chapter3-Demand'!#REF!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'Chapter3-Demand'!#REF!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7EC-47F7-8980-8DA4DC47C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851840"/>
        <c:axId val="54878208"/>
      </c:lineChart>
      <c:catAx>
        <c:axId val="54851840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878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87820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Number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8518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'Chapter3-Demand'!#REF!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'Chapter3-Demand'!#REF!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168-4A67-9CFC-82323AEC4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902144"/>
        <c:axId val="54912128"/>
      </c:lineChart>
      <c:catAx>
        <c:axId val="54902144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912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91212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Number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902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'Chapter3-Demand'!#REF!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'Chapter3-Demand'!#REF!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375-4225-82ED-4CC548C3A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132928"/>
        <c:axId val="55134464"/>
      </c:lineChart>
      <c:catAx>
        <c:axId val="55132928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134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513446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Number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1329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'Chapter3-Demand'!#REF!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'Chapter3-Demand'!#REF!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ABD-4E68-8E27-220AF041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150464"/>
        <c:axId val="55152000"/>
      </c:lineChart>
      <c:catAx>
        <c:axId val="55150464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15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515200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Number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1504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'Chapter3-Demand'!#REF!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'Chapter3-Demand'!#REF!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215-4444-AA4B-405212E64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749760"/>
        <c:axId val="70656768"/>
      </c:lineChart>
      <c:catAx>
        <c:axId val="69749760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65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065676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Number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7497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'Chapter3-Demand'!#REF!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'Chapter3-Demand'!#REF!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3E1-4421-A918-017E961D5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676864"/>
        <c:axId val="70678400"/>
      </c:lineChart>
      <c:catAx>
        <c:axId val="70676864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678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067840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Number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6768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'Chapter3-Demand'!#REF!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'Chapter3-Demand'!#REF!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27D-4466-A1A6-1657E1217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702592"/>
        <c:axId val="70704128"/>
      </c:lineChart>
      <c:catAx>
        <c:axId val="70702592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704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070412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Number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7025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'Chapter3-Demand'!#REF!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'Chapter3-Demand'!#REF!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3A4-4917-B0C4-4AD5BA63A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287168"/>
        <c:axId val="88605056"/>
      </c:lineChart>
      <c:catAx>
        <c:axId val="75287168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60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60505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Number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2871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'Chapter3-Demand'!#REF!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'Chapter3-Demand'!#REF!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368-4F94-A59B-F335EC717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629248"/>
        <c:axId val="88630784"/>
      </c:lineChart>
      <c:catAx>
        <c:axId val="88629248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630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63078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Number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6292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'Chapter3-Demand'!#REF!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'Chapter3-Demand'!#REF!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E90-4FF0-937F-E285B88F3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2472192"/>
        <c:axId val="167060224"/>
      </c:lineChart>
      <c:catAx>
        <c:axId val="152472192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7060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706022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Number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24721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'Chapter3-Demand'!#REF!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'Chapter3-Demand'!#REF!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087-47E6-B964-35CD71D2B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654976"/>
        <c:axId val="88656512"/>
      </c:lineChart>
      <c:catAx>
        <c:axId val="88654976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656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65651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Number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6549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'Chapter3-Demand'!#REF!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'Chapter3-Demand'!#REF!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735-4E55-8A32-A0AA2644C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956992"/>
        <c:axId val="99958784"/>
      </c:lineChart>
      <c:catAx>
        <c:axId val="99956992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958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95878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Number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9569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'Chapter3-Demand'!#REF!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'Chapter3-Demand'!#REF!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F6B-4542-B9BE-2CC6E44ED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966336"/>
        <c:axId val="101405824"/>
      </c:lineChart>
      <c:catAx>
        <c:axId val="99966336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405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40582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Number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9663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'Chapter3-Demand'!#REF!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'Chapter3-Demand'!#REF!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B08-41B0-80B7-44DDC636E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425920"/>
        <c:axId val="101427456"/>
      </c:lineChart>
      <c:catAx>
        <c:axId val="101425920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427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42745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Number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4259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'Chapter3-Demand'!#REF!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'Chapter3-Demand'!#REF!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E6B-4653-8B41-BD41548B2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819136"/>
        <c:axId val="103820672"/>
      </c:lineChart>
      <c:catAx>
        <c:axId val="103819136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820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82067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Number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8191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'Chapter3-Demand'!#REF!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'Chapter3-Demand'!#REF!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B5B-4D45-A60E-CA0CB07D5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836672"/>
        <c:axId val="103846656"/>
      </c:lineChart>
      <c:catAx>
        <c:axId val="103836672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846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84665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Number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836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'Chapter3-Demand'!#REF!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'Chapter3-Demand'!#REF!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C6A-4511-B2F1-026C4A687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853056"/>
        <c:axId val="103858944"/>
      </c:lineChart>
      <c:catAx>
        <c:axId val="103853056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85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85894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Number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8530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'Chapter3-Demand'!#REF!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'Chapter3-Demand'!#REF!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B14-4016-8DFA-86ABBD82D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866752"/>
        <c:axId val="103868288"/>
      </c:lineChart>
      <c:catAx>
        <c:axId val="103866752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868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86828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Number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8667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'Chapter3-Demand'!#REF!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'Chapter3-Demand'!#REF!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67E-4A31-A1F2-4A9DC4B39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748544"/>
        <c:axId val="104750080"/>
      </c:lineChart>
      <c:catAx>
        <c:axId val="104748544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750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75008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Number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7485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'Chapter3-Demand'!#REF!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'Chapter3-Demand'!#REF!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3DD-447F-B587-F414F8F56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766080"/>
        <c:axId val="104780160"/>
      </c:lineChart>
      <c:catAx>
        <c:axId val="104766080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780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78016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Number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7660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'Chapter3-Demand'!#REF!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'Chapter3-Demand'!#REF!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976-4C66-965D-DCED0DDF7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240576"/>
        <c:axId val="53242112"/>
      </c:lineChart>
      <c:catAx>
        <c:axId val="53240576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42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24211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Number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405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'Chapter3-Demand'!#REF!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'Chapter3-Demand'!#REF!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3BF-4D16-B290-D010C0CAC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923136"/>
        <c:axId val="104924672"/>
      </c:lineChart>
      <c:catAx>
        <c:axId val="104923136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924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92467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Number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9231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'Chapter3-Demand'!#REF!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'Chapter3-Demand'!#REF!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390-44E5-822C-DFBEBB86B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952960"/>
        <c:axId val="104954496"/>
      </c:lineChart>
      <c:catAx>
        <c:axId val="104952960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95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95449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Number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9529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'Chapter3-Demand'!#REF!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'Chapter3-Demand'!#REF!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45D-4B35-B845-BB521DB48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974592"/>
        <c:axId val="109907968"/>
      </c:lineChart>
      <c:catAx>
        <c:axId val="104974592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907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90796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Number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9745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08944384922992"/>
          <c:y val="0.10196117479003826"/>
          <c:w val="0.73214365511611401"/>
          <c:h val="0.61176704874022958"/>
        </c:manualLayout>
      </c:layout>
      <c:areaChart>
        <c:grouping val="stacked"/>
        <c:varyColors val="0"/>
        <c:ser>
          <c:idx val="0"/>
          <c:order val="0"/>
          <c:tx>
            <c:strRef>
              <c:f>'Chapter3-Demand'!$B$25</c:f>
              <c:strCache>
                <c:ptCount val="1"/>
                <c:pt idx="0">
                  <c:v>Firm</c:v>
                </c:pt>
              </c:strCache>
            </c:strRef>
          </c:tx>
          <c:spPr>
            <a:solidFill>
              <a:srgbClr val="FA461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'Chapter3-Demand'!$C$24:$V$24</c:f>
              <c:numCache>
                <c:formatCode>General</c:formatCode>
                <c:ptCount val="2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  <c:pt idx="17">
                  <c:v>2031</c:v>
                </c:pt>
                <c:pt idx="18">
                  <c:v>2032</c:v>
                </c:pt>
                <c:pt idx="19">
                  <c:v>2033</c:v>
                </c:pt>
              </c:numCache>
            </c:numRef>
          </c:cat>
          <c:val>
            <c:numRef>
              <c:f>'Chapter3-Demand'!$C$25:$V$25</c:f>
              <c:numCache>
                <c:formatCode>0</c:formatCode>
                <c:ptCount val="20"/>
                <c:pt idx="0">
                  <c:v>69.92</c:v>
                </c:pt>
                <c:pt idx="1">
                  <c:v>67.266215457000001</c:v>
                </c:pt>
                <c:pt idx="2">
                  <c:v>66.539000000000001</c:v>
                </c:pt>
                <c:pt idx="3">
                  <c:v>67.577633574000004</c:v>
                </c:pt>
                <c:pt idx="4">
                  <c:v>69.308764654000001</c:v>
                </c:pt>
                <c:pt idx="5">
                  <c:v>65.049280530000004</c:v>
                </c:pt>
                <c:pt idx="6">
                  <c:v>68.872020812999992</c:v>
                </c:pt>
                <c:pt idx="7">
                  <c:v>69.393593871999997</c:v>
                </c:pt>
                <c:pt idx="8">
                  <c:v>63.858827890000001</c:v>
                </c:pt>
                <c:pt idx="9">
                  <c:v>60.351487595000002</c:v>
                </c:pt>
                <c:pt idx="10">
                  <c:v>62.722975744000003</c:v>
                </c:pt>
                <c:pt idx="11">
                  <c:v>64.129434082000003</c:v>
                </c:pt>
                <c:pt idx="12">
                  <c:v>63.789718269999995</c:v>
                </c:pt>
                <c:pt idx="13">
                  <c:v>63.061755003999998</c:v>
                </c:pt>
                <c:pt idx="14">
                  <c:v>62.972302922000004</c:v>
                </c:pt>
                <c:pt idx="15">
                  <c:v>62.972302922000004</c:v>
                </c:pt>
                <c:pt idx="16">
                  <c:v>63.099984450000001</c:v>
                </c:pt>
                <c:pt idx="17">
                  <c:v>62.579861995000002</c:v>
                </c:pt>
                <c:pt idx="18">
                  <c:v>61.952554859999999</c:v>
                </c:pt>
                <c:pt idx="19">
                  <c:v>61.291632166000007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A-4E2B-A539-BFA4D8064E35}"/>
            </c:ext>
          </c:extLst>
        </c:ser>
        <c:ser>
          <c:idx val="1"/>
          <c:order val="1"/>
          <c:tx>
            <c:strRef>
              <c:f>'Chapter3-Demand'!$B$26</c:f>
              <c:strCache>
                <c:ptCount val="1"/>
                <c:pt idx="0">
                  <c:v>Int</c:v>
                </c:pt>
              </c:strCache>
            </c:strRef>
          </c:tx>
          <c:spPr>
            <a:solidFill>
              <a:srgbClr val="FDB29D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'Chapter3-Demand'!$C$24:$V$24</c:f>
              <c:numCache>
                <c:formatCode>General</c:formatCode>
                <c:ptCount val="2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  <c:pt idx="17">
                  <c:v>2031</c:v>
                </c:pt>
                <c:pt idx="18">
                  <c:v>2032</c:v>
                </c:pt>
                <c:pt idx="19">
                  <c:v>2033</c:v>
                </c:pt>
              </c:numCache>
            </c:numRef>
          </c:cat>
          <c:val>
            <c:numRef>
              <c:f>'Chapter3-Demand'!$C$26:$V$26</c:f>
              <c:numCache>
                <c:formatCode>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BA-4E2B-A539-BFA4D8064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947136"/>
        <c:axId val="109953024"/>
      </c:areaChart>
      <c:lineChart>
        <c:grouping val="standard"/>
        <c:varyColors val="0"/>
        <c:ser>
          <c:idx val="5"/>
          <c:order val="2"/>
          <c:tx>
            <c:strRef>
              <c:f>'Chapter3-Demand'!$B$27</c:f>
              <c:strCache>
                <c:ptCount val="1"/>
                <c:pt idx="0">
                  <c:v>Growth</c:v>
                </c:pt>
              </c:strCache>
            </c:strRef>
          </c:tx>
          <c:spPr>
            <a:ln w="25400">
              <a:solidFill>
                <a:srgbClr val="373A36"/>
              </a:solidFill>
              <a:prstDash val="solid"/>
            </a:ln>
          </c:spPr>
          <c:marker>
            <c:symbol val="none"/>
          </c:marker>
          <c:dPt>
            <c:idx val="10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3-3FBA-4E2B-A539-BFA4D8064E35}"/>
              </c:ext>
            </c:extLst>
          </c:dPt>
          <c:dPt>
            <c:idx val="11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5-3FBA-4E2B-A539-BFA4D8064E35}"/>
              </c:ext>
            </c:extLst>
          </c:dPt>
          <c:dPt>
            <c:idx val="12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7-3FBA-4E2B-A539-BFA4D8064E35}"/>
              </c:ext>
            </c:extLst>
          </c:dPt>
          <c:dPt>
            <c:idx val="13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9-3FBA-4E2B-A539-BFA4D8064E35}"/>
              </c:ext>
            </c:extLst>
          </c:dPt>
          <c:dPt>
            <c:idx val="14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B-3FBA-4E2B-A539-BFA4D8064E35}"/>
              </c:ext>
            </c:extLst>
          </c:dPt>
          <c:dPt>
            <c:idx val="15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D-3FBA-4E2B-A539-BFA4D8064E35}"/>
              </c:ext>
            </c:extLst>
          </c:dPt>
          <c:dPt>
            <c:idx val="16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F-3FBA-4E2B-A539-BFA4D8064E35}"/>
              </c:ext>
            </c:extLst>
          </c:dPt>
          <c:dPt>
            <c:idx val="17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1-3FBA-4E2B-A539-BFA4D8064E35}"/>
              </c:ext>
            </c:extLst>
          </c:dPt>
          <c:dPt>
            <c:idx val="18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3-3FBA-4E2B-A539-BFA4D8064E35}"/>
              </c:ext>
            </c:extLst>
          </c:dPt>
          <c:dPt>
            <c:idx val="19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5-3FBA-4E2B-A539-BFA4D8064E35}"/>
              </c:ext>
            </c:extLst>
          </c:dPt>
          <c:cat>
            <c:numRef>
              <c:f>'Chapter3-Demand'!$C$24:$V$24</c:f>
              <c:numCache>
                <c:formatCode>General</c:formatCode>
                <c:ptCount val="2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  <c:pt idx="17">
                  <c:v>2031</c:v>
                </c:pt>
                <c:pt idx="18">
                  <c:v>2032</c:v>
                </c:pt>
                <c:pt idx="19">
                  <c:v>2033</c:v>
                </c:pt>
              </c:numCache>
            </c:numRef>
          </c:cat>
          <c:val>
            <c:numRef>
              <c:f>'Chapter3-Demand'!$C$27:$V$27</c:f>
              <c:numCache>
                <c:formatCode>0.00%</c:formatCode>
                <c:ptCount val="20"/>
                <c:pt idx="0">
                  <c:v>1.01E-2</c:v>
                </c:pt>
                <c:pt idx="1">
                  <c:v>-3.7954584425057211E-2</c:v>
                </c:pt>
                <c:pt idx="2">
                  <c:v>-1.0811005971710613E-2</c:v>
                </c:pt>
                <c:pt idx="3">
                  <c:v>1.5609395602578969E-2</c:v>
                </c:pt>
                <c:pt idx="4">
                  <c:v>2.5616923654249373E-2</c:v>
                </c:pt>
                <c:pt idx="5">
                  <c:v>-6.1456644700911861E-2</c:v>
                </c:pt>
                <c:pt idx="6">
                  <c:v>5.8766834188688409E-2</c:v>
                </c:pt>
                <c:pt idx="7">
                  <c:v>7.5730761613075105E-3</c:v>
                </c:pt>
                <c:pt idx="8">
                  <c:v>-7.975903355299846E-2</c:v>
                </c:pt>
                <c:pt idx="9">
                  <c:v>-5.4923342799864203E-2</c:v>
                </c:pt>
                <c:pt idx="10">
                  <c:v>3.929460968575154E-2</c:v>
                </c:pt>
                <c:pt idx="11">
                  <c:v>2.2423335648811913E-2</c:v>
                </c:pt>
                <c:pt idx="12">
                  <c:v>-5.2973461697108717E-3</c:v>
                </c:pt>
                <c:pt idx="13">
                  <c:v>-1.1411921634749623E-2</c:v>
                </c:pt>
                <c:pt idx="14">
                  <c:v>-1.4184838654477672E-3</c:v>
                </c:pt>
                <c:pt idx="15">
                  <c:v>0</c:v>
                </c:pt>
                <c:pt idx="16">
                  <c:v>2.0275823191371603E-3</c:v>
                </c:pt>
                <c:pt idx="17">
                  <c:v>-8.2428301612679587E-3</c:v>
                </c:pt>
                <c:pt idx="18">
                  <c:v>-1.0024105439064773E-2</c:v>
                </c:pt>
                <c:pt idx="19">
                  <c:v>-1.0668207235255137E-2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3FBA-4E2B-A539-BFA4D8064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954944"/>
        <c:axId val="109956480"/>
      </c:lineChart>
      <c:catAx>
        <c:axId val="109947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953024"/>
        <c:crosses val="autoZero"/>
        <c:auto val="1"/>
        <c:lblAlgn val="ctr"/>
        <c:lblOffset val="0"/>
        <c:tickLblSkip val="2"/>
        <c:tickMarkSkip val="2"/>
        <c:noMultiLvlLbl val="0"/>
      </c:catAx>
      <c:valAx>
        <c:axId val="109953024"/>
        <c:scaling>
          <c:orientation val="minMax"/>
          <c:max val="75"/>
          <c:min val="55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Throughput (TWh)</a:t>
                </a:r>
              </a:p>
            </c:rich>
          </c:tx>
          <c:layout>
            <c:manualLayout>
              <c:xMode val="edge"/>
              <c:yMode val="edge"/>
              <c:x val="1.3054930633670792E-2"/>
              <c:y val="0.200000823426483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947136"/>
        <c:crosses val="autoZero"/>
        <c:crossBetween val="midCat"/>
        <c:majorUnit val="10"/>
      </c:valAx>
      <c:catAx>
        <c:axId val="109954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9956480"/>
        <c:crosses val="autoZero"/>
        <c:auto val="1"/>
        <c:lblAlgn val="ctr"/>
        <c:lblOffset val="100"/>
        <c:noMultiLvlLbl val="0"/>
      </c:catAx>
      <c:valAx>
        <c:axId val="10995648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Growth</a:t>
                </a:r>
              </a:p>
            </c:rich>
          </c:tx>
          <c:layout>
            <c:manualLayout>
              <c:xMode val="edge"/>
              <c:yMode val="edge"/>
              <c:x val="5.1339285714285712E-2"/>
              <c:y val="0.3215698625907055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954944"/>
        <c:crosses val="max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303594863142106"/>
          <c:y val="0.87843466625495348"/>
          <c:w val="0.6227685601799775"/>
          <c:h val="7.843178426226138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39300797926546"/>
          <c:y val="0.10196117479003826"/>
          <c:w val="0.73214365511611401"/>
          <c:h val="0.61176704874022958"/>
        </c:manualLayout>
      </c:layout>
      <c:areaChart>
        <c:grouping val="stacked"/>
        <c:varyColors val="0"/>
        <c:ser>
          <c:idx val="0"/>
          <c:order val="0"/>
          <c:tx>
            <c:strRef>
              <c:f>'Chapter3-Demand'!$B$11</c:f>
              <c:strCache>
                <c:ptCount val="1"/>
                <c:pt idx="0">
                  <c:v>Firm</c:v>
                </c:pt>
              </c:strCache>
            </c:strRef>
          </c:tx>
          <c:spPr>
            <a:solidFill>
              <a:srgbClr val="FA461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'Chapter3-Demand'!$C$10:$V$10</c:f>
              <c:numCache>
                <c:formatCode>General</c:formatCode>
                <c:ptCount val="2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  <c:pt idx="17">
                  <c:v>2031</c:v>
                </c:pt>
                <c:pt idx="18">
                  <c:v>2032</c:v>
                </c:pt>
                <c:pt idx="19">
                  <c:v>2033</c:v>
                </c:pt>
              </c:numCache>
            </c:numRef>
          </c:cat>
          <c:val>
            <c:numRef>
              <c:f>'Chapter3-Demand'!$C$11:$V$11</c:f>
              <c:numCache>
                <c:formatCode>0</c:formatCode>
                <c:ptCount val="20"/>
                <c:pt idx="0">
                  <c:v>55.272686049999997</c:v>
                </c:pt>
                <c:pt idx="1">
                  <c:v>57.701913103999999</c:v>
                </c:pt>
                <c:pt idx="2">
                  <c:v>57.457000000000001</c:v>
                </c:pt>
                <c:pt idx="3">
                  <c:v>57.916612839999999</c:v>
                </c:pt>
                <c:pt idx="4">
                  <c:v>58.720597836000003</c:v>
                </c:pt>
                <c:pt idx="5">
                  <c:v>58.106643523999999</c:v>
                </c:pt>
                <c:pt idx="6">
                  <c:v>58.726608847000001</c:v>
                </c:pt>
                <c:pt idx="7">
                  <c:v>59.541714351000003</c:v>
                </c:pt>
                <c:pt idx="8">
                  <c:v>55.517415346</c:v>
                </c:pt>
                <c:pt idx="9">
                  <c:v>54.761565740999998</c:v>
                </c:pt>
                <c:pt idx="10">
                  <c:v>55.003622383</c:v>
                </c:pt>
                <c:pt idx="11">
                  <c:v>56.009944240999999</c:v>
                </c:pt>
                <c:pt idx="12">
                  <c:v>55.623098213999995</c:v>
                </c:pt>
                <c:pt idx="13">
                  <c:v>54.944813993999993</c:v>
                </c:pt>
                <c:pt idx="14">
                  <c:v>53.629785015000003</c:v>
                </c:pt>
                <c:pt idx="15">
                  <c:v>53.629785015000003</c:v>
                </c:pt>
                <c:pt idx="16">
                  <c:v>55.098099460999997</c:v>
                </c:pt>
                <c:pt idx="17">
                  <c:v>54.605071342000002</c:v>
                </c:pt>
                <c:pt idx="18">
                  <c:v>54.019814425</c:v>
                </c:pt>
                <c:pt idx="19">
                  <c:v>53.416869639999994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0D-448A-B43B-01ABA7DBA136}"/>
            </c:ext>
          </c:extLst>
        </c:ser>
        <c:ser>
          <c:idx val="1"/>
          <c:order val="1"/>
          <c:tx>
            <c:strRef>
              <c:f>'Chapter3-Demand'!$B$12</c:f>
              <c:strCache>
                <c:ptCount val="1"/>
                <c:pt idx="0">
                  <c:v>Int</c:v>
                </c:pt>
              </c:strCache>
            </c:strRef>
          </c:tx>
          <c:spPr>
            <a:solidFill>
              <a:srgbClr val="FDB29D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'Chapter3-Demand'!$C$10:$V$10</c:f>
              <c:numCache>
                <c:formatCode>General</c:formatCode>
                <c:ptCount val="2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  <c:pt idx="17">
                  <c:v>2031</c:v>
                </c:pt>
                <c:pt idx="18">
                  <c:v>2032</c:v>
                </c:pt>
                <c:pt idx="19">
                  <c:v>2033</c:v>
                </c:pt>
              </c:numCache>
            </c:numRef>
          </c:cat>
          <c:val>
            <c:numRef>
              <c:f>'Chapter3-Demand'!$C$12:$V$12</c:f>
              <c:numCache>
                <c:formatCode>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0D-448A-B43B-01ABA7DBA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992192"/>
        <c:axId val="110002176"/>
      </c:areaChart>
      <c:lineChart>
        <c:grouping val="standard"/>
        <c:varyColors val="0"/>
        <c:ser>
          <c:idx val="5"/>
          <c:order val="2"/>
          <c:tx>
            <c:strRef>
              <c:f>'Chapter3-Demand'!$B$13</c:f>
              <c:strCache>
                <c:ptCount val="1"/>
                <c:pt idx="0">
                  <c:v>Growth</c:v>
                </c:pt>
              </c:strCache>
            </c:strRef>
          </c:tx>
          <c:spPr>
            <a:ln w="25400">
              <a:solidFill>
                <a:srgbClr val="373A36"/>
              </a:solidFill>
              <a:prstDash val="solid"/>
            </a:ln>
          </c:spPr>
          <c:marker>
            <c:symbol val="none"/>
          </c:marker>
          <c:dPt>
            <c:idx val="10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3-690D-448A-B43B-01ABA7DBA136}"/>
              </c:ext>
            </c:extLst>
          </c:dPt>
          <c:dPt>
            <c:idx val="11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5-690D-448A-B43B-01ABA7DBA136}"/>
              </c:ext>
            </c:extLst>
          </c:dPt>
          <c:dPt>
            <c:idx val="12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7-690D-448A-B43B-01ABA7DBA136}"/>
              </c:ext>
            </c:extLst>
          </c:dPt>
          <c:dPt>
            <c:idx val="13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9-690D-448A-B43B-01ABA7DBA136}"/>
              </c:ext>
            </c:extLst>
          </c:dPt>
          <c:dPt>
            <c:idx val="14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B-690D-448A-B43B-01ABA7DBA136}"/>
              </c:ext>
            </c:extLst>
          </c:dPt>
          <c:dPt>
            <c:idx val="15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D-690D-448A-B43B-01ABA7DBA136}"/>
              </c:ext>
            </c:extLst>
          </c:dPt>
          <c:dPt>
            <c:idx val="16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F-690D-448A-B43B-01ABA7DBA136}"/>
              </c:ext>
            </c:extLst>
          </c:dPt>
          <c:dPt>
            <c:idx val="17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1-690D-448A-B43B-01ABA7DBA136}"/>
              </c:ext>
            </c:extLst>
          </c:dPt>
          <c:dPt>
            <c:idx val="18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3-690D-448A-B43B-01ABA7DBA136}"/>
              </c:ext>
            </c:extLst>
          </c:dPt>
          <c:dPt>
            <c:idx val="19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5-690D-448A-B43B-01ABA7DBA136}"/>
              </c:ext>
            </c:extLst>
          </c:dPt>
          <c:cat>
            <c:numRef>
              <c:f>'Chapter3-Demand'!$C$10:$V$10</c:f>
              <c:numCache>
                <c:formatCode>General</c:formatCode>
                <c:ptCount val="2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  <c:pt idx="17">
                  <c:v>2031</c:v>
                </c:pt>
                <c:pt idx="18">
                  <c:v>2032</c:v>
                </c:pt>
                <c:pt idx="19">
                  <c:v>2033</c:v>
                </c:pt>
              </c:numCache>
            </c:numRef>
          </c:cat>
          <c:val>
            <c:numRef>
              <c:f>'Chapter3-Demand'!$C$13:$V$13</c:f>
              <c:numCache>
                <c:formatCode>0.00%</c:formatCode>
                <c:ptCount val="20"/>
                <c:pt idx="0">
                  <c:v>1.4999999999999999E-2</c:v>
                </c:pt>
                <c:pt idx="1">
                  <c:v>4.3949864347148045E-2</c:v>
                </c:pt>
                <c:pt idx="2">
                  <c:v>-4.2444537940808848E-3</c:v>
                </c:pt>
                <c:pt idx="3">
                  <c:v>7.9992488295594685E-3</c:v>
                </c:pt>
                <c:pt idx="4">
                  <c:v>1.3881768228074508E-2</c:v>
                </c:pt>
                <c:pt idx="5">
                  <c:v>-1.0455518755355817E-2</c:v>
                </c:pt>
                <c:pt idx="6">
                  <c:v>1.0669439592461331E-2</c:v>
                </c:pt>
                <c:pt idx="7">
                  <c:v>1.3879662388195954E-2</c:v>
                </c:pt>
                <c:pt idx="8">
                  <c:v>-6.7587892771723918E-2</c:v>
                </c:pt>
                <c:pt idx="9">
                  <c:v>-1.3614639663776426E-2</c:v>
                </c:pt>
                <c:pt idx="10">
                  <c:v>4.4201921315550254E-3</c:v>
                </c:pt>
                <c:pt idx="11">
                  <c:v>1.8295556081612256E-2</c:v>
                </c:pt>
                <c:pt idx="12">
                  <c:v>-6.9067382987470999E-3</c:v>
                </c:pt>
                <c:pt idx="13">
                  <c:v>-1.2194290533591346E-2</c:v>
                </c:pt>
                <c:pt idx="14">
                  <c:v>-2.3933632374178067E-2</c:v>
                </c:pt>
                <c:pt idx="15">
                  <c:v>0</c:v>
                </c:pt>
                <c:pt idx="16">
                  <c:v>2.7378712138959965E-2</c:v>
                </c:pt>
                <c:pt idx="17">
                  <c:v>-8.9481873934503658E-3</c:v>
                </c:pt>
                <c:pt idx="18">
                  <c:v>-1.0717995647958188E-2</c:v>
                </c:pt>
                <c:pt idx="19">
                  <c:v>-1.1161548617260089E-2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690D-448A-B43B-01ABA7DBA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004096"/>
        <c:axId val="110005632"/>
      </c:lineChart>
      <c:catAx>
        <c:axId val="10999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002176"/>
        <c:crosses val="autoZero"/>
        <c:auto val="1"/>
        <c:lblAlgn val="ctr"/>
        <c:lblOffset val="0"/>
        <c:tickLblSkip val="2"/>
        <c:tickMarkSkip val="2"/>
        <c:noMultiLvlLbl val="0"/>
      </c:catAx>
      <c:valAx>
        <c:axId val="110002176"/>
        <c:scaling>
          <c:orientation val="minMax"/>
          <c:max val="70"/>
          <c:min val="45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Throughput (TWh)</a:t>
                </a:r>
              </a:p>
            </c:rich>
          </c:tx>
          <c:layout>
            <c:manualLayout>
              <c:xMode val="edge"/>
              <c:yMode val="edge"/>
              <c:x val="1.3020950506186726E-2"/>
              <c:y val="0.200000823426483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992192"/>
        <c:crosses val="autoZero"/>
        <c:crossBetween val="midCat"/>
        <c:majorUnit val="10"/>
      </c:valAx>
      <c:catAx>
        <c:axId val="110004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0005632"/>
        <c:crosses val="autoZero"/>
        <c:auto val="1"/>
        <c:lblAlgn val="ctr"/>
        <c:lblOffset val="100"/>
        <c:noMultiLvlLbl val="0"/>
      </c:catAx>
      <c:valAx>
        <c:axId val="110005632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Growth</a:t>
                </a:r>
              </a:p>
            </c:rich>
          </c:tx>
          <c:layout>
            <c:manualLayout>
              <c:xMode val="edge"/>
              <c:yMode val="edge"/>
              <c:x val="4.4642857142857144E-2"/>
              <c:y val="0.3215698625907055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004096"/>
        <c:crosses val="max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50023434570678"/>
          <c:y val="0.8745130976275024"/>
          <c:w val="0.6227685601799775"/>
          <c:h val="7.843178426226138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55373442920622"/>
          <c:y val="0.10196117479003826"/>
          <c:w val="0.7276793645361378"/>
          <c:h val="0.61176704874022958"/>
        </c:manualLayout>
      </c:layout>
      <c:areaChart>
        <c:grouping val="stacked"/>
        <c:varyColors val="0"/>
        <c:ser>
          <c:idx val="0"/>
          <c:order val="0"/>
          <c:tx>
            <c:strRef>
              <c:f>'Chapter3-Demand'!$B$32</c:f>
              <c:strCache>
                <c:ptCount val="1"/>
                <c:pt idx="0">
                  <c:v>Firm</c:v>
                </c:pt>
              </c:strCache>
            </c:strRef>
          </c:tx>
          <c:spPr>
            <a:solidFill>
              <a:srgbClr val="FA461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'Chapter3-Demand'!$C$31:$V$31</c:f>
              <c:numCache>
                <c:formatCode>General</c:formatCode>
                <c:ptCount val="2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  <c:pt idx="17">
                  <c:v>2031</c:v>
                </c:pt>
                <c:pt idx="18">
                  <c:v>2032</c:v>
                </c:pt>
                <c:pt idx="19">
                  <c:v>2033</c:v>
                </c:pt>
              </c:numCache>
            </c:numRef>
          </c:cat>
          <c:val>
            <c:numRef>
              <c:f>'Chapter3-Demand'!$C$32:$V$32</c:f>
              <c:numCache>
                <c:formatCode>0</c:formatCode>
                <c:ptCount val="20"/>
                <c:pt idx="0">
                  <c:v>43.942</c:v>
                </c:pt>
                <c:pt idx="1">
                  <c:v>45.411000000000001</c:v>
                </c:pt>
                <c:pt idx="2">
                  <c:v>45.497</c:v>
                </c:pt>
                <c:pt idx="3">
                  <c:v>46.065025192</c:v>
                </c:pt>
                <c:pt idx="4">
                  <c:v>46.599712079999996</c:v>
                </c:pt>
                <c:pt idx="5">
                  <c:v>45.587564630000003</c:v>
                </c:pt>
                <c:pt idx="6">
                  <c:v>45.717360375999995</c:v>
                </c:pt>
                <c:pt idx="7">
                  <c:v>46.044711135</c:v>
                </c:pt>
                <c:pt idx="8">
                  <c:v>43.046696480999998</c:v>
                </c:pt>
                <c:pt idx="9">
                  <c:v>41.006634942999995</c:v>
                </c:pt>
                <c:pt idx="10">
                  <c:v>41.710401151999996</c:v>
                </c:pt>
                <c:pt idx="11">
                  <c:v>42.737426762000005</c:v>
                </c:pt>
                <c:pt idx="12">
                  <c:v>42.418664840999995</c:v>
                </c:pt>
                <c:pt idx="13">
                  <c:v>41.839575304999997</c:v>
                </c:pt>
                <c:pt idx="14">
                  <c:v>40.878409151</c:v>
                </c:pt>
                <c:pt idx="15">
                  <c:v>40.878409151</c:v>
                </c:pt>
                <c:pt idx="16">
                  <c:v>42.065676135000004</c:v>
                </c:pt>
                <c:pt idx="17">
                  <c:v>41.720960564999999</c:v>
                </c:pt>
                <c:pt idx="18">
                  <c:v>41.316327737000002</c:v>
                </c:pt>
                <c:pt idx="19">
                  <c:v>40.906136549999999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41-43FE-AF37-43FE4BBE3EB5}"/>
            </c:ext>
          </c:extLst>
        </c:ser>
        <c:ser>
          <c:idx val="1"/>
          <c:order val="1"/>
          <c:tx>
            <c:strRef>
              <c:f>'Chapter3-Demand'!$B$33</c:f>
              <c:strCache>
                <c:ptCount val="1"/>
                <c:pt idx="0">
                  <c:v>Int</c:v>
                </c:pt>
              </c:strCache>
            </c:strRef>
          </c:tx>
          <c:spPr>
            <a:solidFill>
              <a:srgbClr val="FDB29D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'Chapter3-Demand'!$C$31:$V$31</c:f>
              <c:numCache>
                <c:formatCode>General</c:formatCode>
                <c:ptCount val="2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  <c:pt idx="17">
                  <c:v>2031</c:v>
                </c:pt>
                <c:pt idx="18">
                  <c:v>2032</c:v>
                </c:pt>
                <c:pt idx="19">
                  <c:v>2033</c:v>
                </c:pt>
              </c:numCache>
            </c:numRef>
          </c:cat>
          <c:val>
            <c:numRef>
              <c:f>'Chapter3-Demand'!$C$33:$V$33</c:f>
              <c:numCache>
                <c:formatCode>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41-43FE-AF37-43FE4BBE3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033152"/>
        <c:axId val="110559232"/>
      </c:areaChart>
      <c:lineChart>
        <c:grouping val="standard"/>
        <c:varyColors val="0"/>
        <c:ser>
          <c:idx val="5"/>
          <c:order val="2"/>
          <c:tx>
            <c:strRef>
              <c:f>'Chapter3-Demand'!$B$34</c:f>
              <c:strCache>
                <c:ptCount val="1"/>
                <c:pt idx="0">
                  <c:v>Growth</c:v>
                </c:pt>
              </c:strCache>
            </c:strRef>
          </c:tx>
          <c:spPr>
            <a:ln w="25400">
              <a:solidFill>
                <a:srgbClr val="373A36"/>
              </a:solidFill>
              <a:prstDash val="solid"/>
            </a:ln>
          </c:spPr>
          <c:marker>
            <c:symbol val="none"/>
          </c:marker>
          <c:dPt>
            <c:idx val="10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3-2E41-43FE-AF37-43FE4BBE3EB5}"/>
              </c:ext>
            </c:extLst>
          </c:dPt>
          <c:dPt>
            <c:idx val="11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5-2E41-43FE-AF37-43FE4BBE3EB5}"/>
              </c:ext>
            </c:extLst>
          </c:dPt>
          <c:dPt>
            <c:idx val="12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7-2E41-43FE-AF37-43FE4BBE3EB5}"/>
              </c:ext>
            </c:extLst>
          </c:dPt>
          <c:dPt>
            <c:idx val="13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9-2E41-43FE-AF37-43FE4BBE3EB5}"/>
              </c:ext>
            </c:extLst>
          </c:dPt>
          <c:dPt>
            <c:idx val="14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B-2E41-43FE-AF37-43FE4BBE3EB5}"/>
              </c:ext>
            </c:extLst>
          </c:dPt>
          <c:dPt>
            <c:idx val="15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D-2E41-43FE-AF37-43FE4BBE3EB5}"/>
              </c:ext>
            </c:extLst>
          </c:dPt>
          <c:dPt>
            <c:idx val="16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F-2E41-43FE-AF37-43FE4BBE3EB5}"/>
              </c:ext>
            </c:extLst>
          </c:dPt>
          <c:dPt>
            <c:idx val="17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1-2E41-43FE-AF37-43FE4BBE3EB5}"/>
              </c:ext>
            </c:extLst>
          </c:dPt>
          <c:dPt>
            <c:idx val="18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3-2E41-43FE-AF37-43FE4BBE3EB5}"/>
              </c:ext>
            </c:extLst>
          </c:dPt>
          <c:dPt>
            <c:idx val="19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5-2E41-43FE-AF37-43FE4BBE3EB5}"/>
              </c:ext>
            </c:extLst>
          </c:dPt>
          <c:cat>
            <c:numRef>
              <c:f>'Chapter3-Demand'!$C$31:$V$31</c:f>
              <c:numCache>
                <c:formatCode>General</c:formatCode>
                <c:ptCount val="2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  <c:pt idx="17">
                  <c:v>2031</c:v>
                </c:pt>
                <c:pt idx="18">
                  <c:v>2032</c:v>
                </c:pt>
                <c:pt idx="19">
                  <c:v>2033</c:v>
                </c:pt>
              </c:numCache>
            </c:numRef>
          </c:cat>
          <c:val>
            <c:numRef>
              <c:f>'Chapter3-Demand'!$C$34:$V$34</c:f>
              <c:numCache>
                <c:formatCode>0.00%</c:formatCode>
                <c:ptCount val="20"/>
                <c:pt idx="0">
                  <c:v>1.52E-2</c:v>
                </c:pt>
                <c:pt idx="1">
                  <c:v>3.343043102271178E-2</c:v>
                </c:pt>
                <c:pt idx="2">
                  <c:v>1.8938142740745308E-3</c:v>
                </c:pt>
                <c:pt idx="3">
                  <c:v>1.2484893333626401E-2</c:v>
                </c:pt>
                <c:pt idx="4">
                  <c:v>1.1607220136565859E-2</c:v>
                </c:pt>
                <c:pt idx="5">
                  <c:v>-2.1720036558646339E-2</c:v>
                </c:pt>
                <c:pt idx="6">
                  <c:v>2.8471743786588869E-3</c:v>
                </c:pt>
                <c:pt idx="7">
                  <c:v>7.1603162629628268E-3</c:v>
                </c:pt>
                <c:pt idx="8">
                  <c:v>-6.5110944994529865E-2</c:v>
                </c:pt>
                <c:pt idx="9">
                  <c:v>-4.7391825732793415E-2</c:v>
                </c:pt>
                <c:pt idx="10">
                  <c:v>1.7162252156955812E-2</c:v>
                </c:pt>
                <c:pt idx="11">
                  <c:v>2.4622769899942915E-2</c:v>
                </c:pt>
                <c:pt idx="12">
                  <c:v>-7.4586128635016E-3</c:v>
                </c:pt>
                <c:pt idx="13">
                  <c:v>-1.3651762453406494E-2</c:v>
                </c:pt>
                <c:pt idx="14">
                  <c:v>-2.2972655601624474E-2</c:v>
                </c:pt>
                <c:pt idx="15">
                  <c:v>0</c:v>
                </c:pt>
                <c:pt idx="16">
                  <c:v>2.9043864686964231E-2</c:v>
                </c:pt>
                <c:pt idx="17">
                  <c:v>-8.1946993766062581E-3</c:v>
                </c:pt>
                <c:pt idx="18">
                  <c:v>-9.6985501417109314E-3</c:v>
                </c:pt>
                <c:pt idx="19">
                  <c:v>-9.9280649919103025E-3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2E41-43FE-AF37-43FE4BBE3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561152"/>
        <c:axId val="110562688"/>
      </c:lineChart>
      <c:catAx>
        <c:axId val="110033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559232"/>
        <c:crosses val="autoZero"/>
        <c:auto val="1"/>
        <c:lblAlgn val="ctr"/>
        <c:lblOffset val="0"/>
        <c:tickLblSkip val="2"/>
        <c:tickMarkSkip val="2"/>
        <c:noMultiLvlLbl val="0"/>
      </c:catAx>
      <c:valAx>
        <c:axId val="110559232"/>
        <c:scaling>
          <c:orientation val="minMax"/>
          <c:max val="55"/>
          <c:min val="35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Throughput (TWh)</a:t>
                </a:r>
              </a:p>
            </c:rich>
          </c:tx>
          <c:layout>
            <c:manualLayout>
              <c:xMode val="edge"/>
              <c:yMode val="edge"/>
              <c:x val="1.3054930633670792E-2"/>
              <c:y val="0.1968503937007874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033152"/>
        <c:crosses val="autoZero"/>
        <c:crossBetween val="midCat"/>
        <c:majorUnit val="5"/>
      </c:valAx>
      <c:catAx>
        <c:axId val="110561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0562688"/>
        <c:crosses val="autoZero"/>
        <c:auto val="1"/>
        <c:lblAlgn val="ctr"/>
        <c:lblOffset val="100"/>
        <c:noMultiLvlLbl val="0"/>
      </c:catAx>
      <c:valAx>
        <c:axId val="110562688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Growth</a:t>
                </a:r>
              </a:p>
            </c:rich>
          </c:tx>
          <c:layout>
            <c:manualLayout>
              <c:xMode val="edge"/>
              <c:yMode val="edge"/>
              <c:x val="4.4642857142857144E-2"/>
              <c:y val="0.3215698625907055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561152"/>
        <c:crosses val="max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50023434570678"/>
          <c:y val="0.8745130976275024"/>
          <c:w val="0.6227685601799775"/>
          <c:h val="7.843178426226138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39300797926546"/>
          <c:y val="0.10196117479003826"/>
          <c:w val="0.74107223627606666"/>
          <c:h val="0.61176704874022958"/>
        </c:manualLayout>
      </c:layout>
      <c:areaChart>
        <c:grouping val="stacked"/>
        <c:varyColors val="0"/>
        <c:ser>
          <c:idx val="0"/>
          <c:order val="0"/>
          <c:tx>
            <c:strRef>
              <c:f>'Chapter3-Demand'!$B$4</c:f>
              <c:strCache>
                <c:ptCount val="1"/>
                <c:pt idx="0">
                  <c:v>Firm</c:v>
                </c:pt>
              </c:strCache>
            </c:strRef>
          </c:tx>
          <c:spPr>
            <a:solidFill>
              <a:srgbClr val="FA461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'Chapter3-Demand'!$C$3:$V$3</c:f>
              <c:numCache>
                <c:formatCode>General</c:formatCode>
                <c:ptCount val="2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  <c:pt idx="17">
                  <c:v>2031</c:v>
                </c:pt>
                <c:pt idx="18">
                  <c:v>2032</c:v>
                </c:pt>
                <c:pt idx="19">
                  <c:v>2033</c:v>
                </c:pt>
              </c:numCache>
            </c:numRef>
          </c:cat>
          <c:val>
            <c:numRef>
              <c:f>'Chapter3-Demand'!$C$4:$V$4</c:f>
              <c:numCache>
                <c:formatCode>0</c:formatCode>
                <c:ptCount val="20"/>
                <c:pt idx="0">
                  <c:v>43.77</c:v>
                </c:pt>
                <c:pt idx="1">
                  <c:v>43.639474057000001</c:v>
                </c:pt>
                <c:pt idx="2">
                  <c:v>42.75</c:v>
                </c:pt>
                <c:pt idx="3">
                  <c:v>43.018992896</c:v>
                </c:pt>
                <c:pt idx="4">
                  <c:v>43.948657042999997</c:v>
                </c:pt>
                <c:pt idx="5">
                  <c:v>41.176115876999994</c:v>
                </c:pt>
                <c:pt idx="6">
                  <c:v>43.625147018999996</c:v>
                </c:pt>
                <c:pt idx="7">
                  <c:v>44.007138615000002</c:v>
                </c:pt>
                <c:pt idx="8">
                  <c:v>40.166763367999998</c:v>
                </c:pt>
                <c:pt idx="9">
                  <c:v>39.107800572999999</c:v>
                </c:pt>
                <c:pt idx="10">
                  <c:v>39.426509749999994</c:v>
                </c:pt>
                <c:pt idx="11">
                  <c:v>40.462637887999996</c:v>
                </c:pt>
                <c:pt idx="12">
                  <c:v>40.352253119000004</c:v>
                </c:pt>
                <c:pt idx="13">
                  <c:v>39.852578899000001</c:v>
                </c:pt>
                <c:pt idx="14">
                  <c:v>38.859800258</c:v>
                </c:pt>
                <c:pt idx="15">
                  <c:v>38.859800258</c:v>
                </c:pt>
                <c:pt idx="16">
                  <c:v>39.842044833999999</c:v>
                </c:pt>
                <c:pt idx="17">
                  <c:v>39.488868757999995</c:v>
                </c:pt>
                <c:pt idx="18">
                  <c:v>39.076576791000001</c:v>
                </c:pt>
                <c:pt idx="19">
                  <c:v>38.649185682000002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9-47E8-B846-5E59C97C8043}"/>
            </c:ext>
          </c:extLst>
        </c:ser>
        <c:ser>
          <c:idx val="1"/>
          <c:order val="1"/>
          <c:tx>
            <c:strRef>
              <c:f>'Chapter3-Demand'!$B$5</c:f>
              <c:strCache>
                <c:ptCount val="1"/>
                <c:pt idx="0">
                  <c:v>Int</c:v>
                </c:pt>
              </c:strCache>
            </c:strRef>
          </c:tx>
          <c:spPr>
            <a:solidFill>
              <a:srgbClr val="FDB29D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'Chapter3-Demand'!$C$3:$V$3</c:f>
              <c:numCache>
                <c:formatCode>General</c:formatCode>
                <c:ptCount val="2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  <c:pt idx="17">
                  <c:v>2031</c:v>
                </c:pt>
                <c:pt idx="18">
                  <c:v>2032</c:v>
                </c:pt>
                <c:pt idx="19">
                  <c:v>2033</c:v>
                </c:pt>
              </c:numCache>
            </c:numRef>
          </c:cat>
          <c:val>
            <c:numRef>
              <c:f>'Chapter3-Demand'!$C$5:$V$5</c:f>
              <c:numCache>
                <c:formatCode>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D9-47E8-B846-5E59C97C8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598400"/>
        <c:axId val="110600192"/>
      </c:areaChart>
      <c:lineChart>
        <c:grouping val="standard"/>
        <c:varyColors val="0"/>
        <c:ser>
          <c:idx val="5"/>
          <c:order val="2"/>
          <c:tx>
            <c:strRef>
              <c:f>'Chapter3-Demand'!$B$6</c:f>
              <c:strCache>
                <c:ptCount val="1"/>
                <c:pt idx="0">
                  <c:v>Growth</c:v>
                </c:pt>
              </c:strCache>
            </c:strRef>
          </c:tx>
          <c:spPr>
            <a:ln w="25400">
              <a:solidFill>
                <a:srgbClr val="373A36"/>
              </a:solidFill>
              <a:prstDash val="solid"/>
            </a:ln>
          </c:spPr>
          <c:marker>
            <c:symbol val="none"/>
          </c:marker>
          <c:dPt>
            <c:idx val="10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3-A0D9-47E8-B846-5E59C97C8043}"/>
              </c:ext>
            </c:extLst>
          </c:dPt>
          <c:dPt>
            <c:idx val="11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5-A0D9-47E8-B846-5E59C97C8043}"/>
              </c:ext>
            </c:extLst>
          </c:dPt>
          <c:dPt>
            <c:idx val="12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7-A0D9-47E8-B846-5E59C97C8043}"/>
              </c:ext>
            </c:extLst>
          </c:dPt>
          <c:dPt>
            <c:idx val="13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9-A0D9-47E8-B846-5E59C97C8043}"/>
              </c:ext>
            </c:extLst>
          </c:dPt>
          <c:dPt>
            <c:idx val="14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B-A0D9-47E8-B846-5E59C97C8043}"/>
              </c:ext>
            </c:extLst>
          </c:dPt>
          <c:dPt>
            <c:idx val="15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D-A0D9-47E8-B846-5E59C97C8043}"/>
              </c:ext>
            </c:extLst>
          </c:dPt>
          <c:dPt>
            <c:idx val="16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F-A0D9-47E8-B846-5E59C97C8043}"/>
              </c:ext>
            </c:extLst>
          </c:dPt>
          <c:dPt>
            <c:idx val="17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1-A0D9-47E8-B846-5E59C97C8043}"/>
              </c:ext>
            </c:extLst>
          </c:dPt>
          <c:dPt>
            <c:idx val="18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3-A0D9-47E8-B846-5E59C97C8043}"/>
              </c:ext>
            </c:extLst>
          </c:dPt>
          <c:dPt>
            <c:idx val="19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5-A0D9-47E8-B846-5E59C97C8043}"/>
              </c:ext>
            </c:extLst>
          </c:dPt>
          <c:cat>
            <c:numRef>
              <c:f>'Chapter3-Demand'!$C$3:$V$3</c:f>
              <c:numCache>
                <c:formatCode>General</c:formatCode>
                <c:ptCount val="2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  <c:pt idx="17">
                  <c:v>2031</c:v>
                </c:pt>
                <c:pt idx="18">
                  <c:v>2032</c:v>
                </c:pt>
                <c:pt idx="19">
                  <c:v>2033</c:v>
                </c:pt>
              </c:numCache>
            </c:numRef>
          </c:cat>
          <c:val>
            <c:numRef>
              <c:f>'Chapter3-Demand'!$C$6:$V$6</c:f>
              <c:numCache>
                <c:formatCode>0.00%</c:formatCode>
                <c:ptCount val="20"/>
                <c:pt idx="0">
                  <c:v>6.7000000000000002E-3</c:v>
                </c:pt>
                <c:pt idx="1">
                  <c:v>-2.9820868859950214E-3</c:v>
                </c:pt>
                <c:pt idx="2">
                  <c:v>-2.0382327610965437E-2</c:v>
                </c:pt>
                <c:pt idx="3">
                  <c:v>6.2922314853801247E-3</c:v>
                </c:pt>
                <c:pt idx="4">
                  <c:v>2.1610551163935756E-2</c:v>
                </c:pt>
                <c:pt idx="5">
                  <c:v>-6.3085913257538428E-2</c:v>
                </c:pt>
                <c:pt idx="6">
                  <c:v>5.9476982950885215E-2</c:v>
                </c:pt>
                <c:pt idx="7">
                  <c:v>8.7562248405406579E-3</c:v>
                </c:pt>
                <c:pt idx="8">
                  <c:v>-8.7267097290688142E-2</c:v>
                </c:pt>
                <c:pt idx="9">
                  <c:v>-2.6364155490896546E-2</c:v>
                </c:pt>
                <c:pt idx="10">
                  <c:v>8.1495039948636713E-3</c:v>
                </c:pt>
                <c:pt idx="11">
                  <c:v>2.627998634852537E-2</c:v>
                </c:pt>
                <c:pt idx="12">
                  <c:v>-2.7280665513092807E-3</c:v>
                </c:pt>
                <c:pt idx="13">
                  <c:v>-1.238280842773385E-2</c:v>
                </c:pt>
                <c:pt idx="14">
                  <c:v>-2.4911277222887884E-2</c:v>
                </c:pt>
                <c:pt idx="15">
                  <c:v>0</c:v>
                </c:pt>
                <c:pt idx="16">
                  <c:v>2.5276624415942188E-2</c:v>
                </c:pt>
                <c:pt idx="17">
                  <c:v>-8.8644063694897045E-3</c:v>
                </c:pt>
                <c:pt idx="18">
                  <c:v>-1.0440713547066825E-2</c:v>
                </c:pt>
                <c:pt idx="19">
                  <c:v>-1.0937270971454026E-2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A0D9-47E8-B846-5E59C97C8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602112"/>
        <c:axId val="110603648"/>
      </c:lineChart>
      <c:catAx>
        <c:axId val="110598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600192"/>
        <c:crosses val="autoZero"/>
        <c:auto val="1"/>
        <c:lblAlgn val="ctr"/>
        <c:lblOffset val="0"/>
        <c:tickLblSkip val="2"/>
        <c:tickMarkSkip val="2"/>
        <c:noMultiLvlLbl val="0"/>
      </c:catAx>
      <c:valAx>
        <c:axId val="110600192"/>
        <c:scaling>
          <c:orientation val="minMax"/>
          <c:max val="50"/>
          <c:min val="35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Throughput (TWh)</a:t>
                </a:r>
              </a:p>
            </c:rich>
          </c:tx>
          <c:layout>
            <c:manualLayout>
              <c:xMode val="edge"/>
              <c:yMode val="edge"/>
              <c:x val="1.3020950506186726E-2"/>
              <c:y val="0.200000823426483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598400"/>
        <c:crosses val="autoZero"/>
        <c:crossBetween val="midCat"/>
        <c:majorUnit val="5"/>
      </c:valAx>
      <c:catAx>
        <c:axId val="110602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0603648"/>
        <c:crosses val="autoZero"/>
        <c:auto val="1"/>
        <c:lblAlgn val="ctr"/>
        <c:lblOffset val="100"/>
        <c:noMultiLvlLbl val="0"/>
      </c:catAx>
      <c:valAx>
        <c:axId val="110603648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Growth</a:t>
                </a:r>
              </a:p>
            </c:rich>
          </c:tx>
          <c:layout>
            <c:manualLayout>
              <c:xMode val="edge"/>
              <c:yMode val="edge"/>
              <c:x val="4.4642857142857144E-2"/>
              <c:y val="0.325491431218156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602112"/>
        <c:crosses val="max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080380577427821"/>
          <c:y val="0.8745130976275024"/>
          <c:w val="0.6093757030371203"/>
          <c:h val="7.843178426226138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92871739928916"/>
          <c:y val="0.10196117479003826"/>
          <c:w val="0.75223296272600748"/>
          <c:h val="0.61176704874022958"/>
        </c:manualLayout>
      </c:layout>
      <c:areaChart>
        <c:grouping val="stacked"/>
        <c:varyColors val="0"/>
        <c:ser>
          <c:idx val="0"/>
          <c:order val="0"/>
          <c:tx>
            <c:strRef>
              <c:f>'Chapter3-Demand'!$B$18</c:f>
              <c:strCache>
                <c:ptCount val="1"/>
                <c:pt idx="0">
                  <c:v>Firm</c:v>
                </c:pt>
              </c:strCache>
            </c:strRef>
          </c:tx>
          <c:spPr>
            <a:solidFill>
              <a:srgbClr val="FA461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'Chapter3-Demand'!$C$17:$V$17</c:f>
              <c:numCache>
                <c:formatCode>General</c:formatCode>
                <c:ptCount val="2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  <c:pt idx="17">
                  <c:v>2031</c:v>
                </c:pt>
                <c:pt idx="18">
                  <c:v>2032</c:v>
                </c:pt>
                <c:pt idx="19">
                  <c:v>2033</c:v>
                </c:pt>
              </c:numCache>
            </c:numRef>
          </c:cat>
          <c:val>
            <c:numRef>
              <c:f>'Chapter3-Demand'!$C$18:$V$18</c:f>
              <c:numCache>
                <c:formatCode>0</c:formatCode>
                <c:ptCount val="20"/>
                <c:pt idx="0">
                  <c:v>53.927</c:v>
                </c:pt>
                <c:pt idx="1">
                  <c:v>52.726079104</c:v>
                </c:pt>
                <c:pt idx="2">
                  <c:v>52.305</c:v>
                </c:pt>
                <c:pt idx="3">
                  <c:v>52.763353043000002</c:v>
                </c:pt>
                <c:pt idx="4">
                  <c:v>53.724747733999997</c:v>
                </c:pt>
                <c:pt idx="5">
                  <c:v>52.741378755</c:v>
                </c:pt>
                <c:pt idx="6">
                  <c:v>51.304849980999997</c:v>
                </c:pt>
                <c:pt idx="7">
                  <c:v>51.810891301000005</c:v>
                </c:pt>
                <c:pt idx="8">
                  <c:v>48.114307438999994</c:v>
                </c:pt>
                <c:pt idx="9">
                  <c:v>47.715536536999998</c:v>
                </c:pt>
                <c:pt idx="10">
                  <c:v>48.022214975000004</c:v>
                </c:pt>
                <c:pt idx="11">
                  <c:v>49.255415921000001</c:v>
                </c:pt>
                <c:pt idx="12">
                  <c:v>48.902768899000002</c:v>
                </c:pt>
                <c:pt idx="13">
                  <c:v>48.218249081000003</c:v>
                </c:pt>
                <c:pt idx="14">
                  <c:v>47.100704162</c:v>
                </c:pt>
                <c:pt idx="15">
                  <c:v>47.100704162</c:v>
                </c:pt>
                <c:pt idx="16">
                  <c:v>48.456943655000003</c:v>
                </c:pt>
                <c:pt idx="17">
                  <c:v>48.056763560999997</c:v>
                </c:pt>
                <c:pt idx="18">
                  <c:v>47.586239233000001</c:v>
                </c:pt>
                <c:pt idx="19">
                  <c:v>47.109410586999999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A-46AD-AFE0-CB213652E9B1}"/>
            </c:ext>
          </c:extLst>
        </c:ser>
        <c:ser>
          <c:idx val="1"/>
          <c:order val="1"/>
          <c:tx>
            <c:strRef>
              <c:f>'Chapter3-Demand'!$B$19</c:f>
              <c:strCache>
                <c:ptCount val="1"/>
                <c:pt idx="0">
                  <c:v>Int</c:v>
                </c:pt>
              </c:strCache>
            </c:strRef>
          </c:tx>
          <c:spPr>
            <a:solidFill>
              <a:srgbClr val="FDB29D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'Chapter3-Demand'!$C$17:$V$17</c:f>
              <c:numCache>
                <c:formatCode>General</c:formatCode>
                <c:ptCount val="2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  <c:pt idx="17">
                  <c:v>2031</c:v>
                </c:pt>
                <c:pt idx="18">
                  <c:v>2032</c:v>
                </c:pt>
                <c:pt idx="19">
                  <c:v>2033</c:v>
                </c:pt>
              </c:numCache>
            </c:numRef>
          </c:cat>
          <c:val>
            <c:numRef>
              <c:f>'Chapter3-Demand'!$C$19:$V$19</c:f>
              <c:numCache>
                <c:formatCode>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DA-46AD-AFE0-CB213652E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647936"/>
        <c:axId val="110649728"/>
      </c:areaChart>
      <c:lineChart>
        <c:grouping val="standard"/>
        <c:varyColors val="0"/>
        <c:ser>
          <c:idx val="5"/>
          <c:order val="2"/>
          <c:tx>
            <c:strRef>
              <c:f>'Chapter3-Demand'!$B$20</c:f>
              <c:strCache>
                <c:ptCount val="1"/>
                <c:pt idx="0">
                  <c:v>Growth</c:v>
                </c:pt>
              </c:strCache>
            </c:strRef>
          </c:tx>
          <c:spPr>
            <a:ln w="25400">
              <a:solidFill>
                <a:srgbClr val="373A36"/>
              </a:solidFill>
              <a:prstDash val="solid"/>
            </a:ln>
          </c:spPr>
          <c:marker>
            <c:symbol val="none"/>
          </c:marker>
          <c:dPt>
            <c:idx val="10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3-46DA-46AD-AFE0-CB213652E9B1}"/>
              </c:ext>
            </c:extLst>
          </c:dPt>
          <c:dPt>
            <c:idx val="11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5-46DA-46AD-AFE0-CB213652E9B1}"/>
              </c:ext>
            </c:extLst>
          </c:dPt>
          <c:dPt>
            <c:idx val="12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7-46DA-46AD-AFE0-CB213652E9B1}"/>
              </c:ext>
            </c:extLst>
          </c:dPt>
          <c:dPt>
            <c:idx val="13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9-46DA-46AD-AFE0-CB213652E9B1}"/>
              </c:ext>
            </c:extLst>
          </c:dPt>
          <c:dPt>
            <c:idx val="14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B-46DA-46AD-AFE0-CB213652E9B1}"/>
              </c:ext>
            </c:extLst>
          </c:dPt>
          <c:dPt>
            <c:idx val="15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D-46DA-46AD-AFE0-CB213652E9B1}"/>
              </c:ext>
            </c:extLst>
          </c:dPt>
          <c:dPt>
            <c:idx val="16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F-46DA-46AD-AFE0-CB213652E9B1}"/>
              </c:ext>
            </c:extLst>
          </c:dPt>
          <c:dPt>
            <c:idx val="17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1-46DA-46AD-AFE0-CB213652E9B1}"/>
              </c:ext>
            </c:extLst>
          </c:dPt>
          <c:dPt>
            <c:idx val="18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3-46DA-46AD-AFE0-CB213652E9B1}"/>
              </c:ext>
            </c:extLst>
          </c:dPt>
          <c:dPt>
            <c:idx val="19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5-46DA-46AD-AFE0-CB213652E9B1}"/>
              </c:ext>
            </c:extLst>
          </c:dPt>
          <c:cat>
            <c:numRef>
              <c:f>'Chapter3-Demand'!$C$17:$V$17</c:f>
              <c:numCache>
                <c:formatCode>General</c:formatCode>
                <c:ptCount val="2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  <c:pt idx="17">
                  <c:v>2031</c:v>
                </c:pt>
                <c:pt idx="18">
                  <c:v>2032</c:v>
                </c:pt>
                <c:pt idx="19">
                  <c:v>2033</c:v>
                </c:pt>
              </c:numCache>
            </c:numRef>
          </c:cat>
          <c:val>
            <c:numRef>
              <c:f>'Chapter3-Demand'!$C$20:$V$20</c:f>
              <c:numCache>
                <c:formatCode>0.00%</c:formatCode>
                <c:ptCount val="20"/>
                <c:pt idx="0">
                  <c:v>2.0999999999999999E-3</c:v>
                </c:pt>
                <c:pt idx="1">
                  <c:v>-2.2269380755465713E-2</c:v>
                </c:pt>
                <c:pt idx="2">
                  <c:v>-7.9861637951390112E-3</c:v>
                </c:pt>
                <c:pt idx="3">
                  <c:v>8.7630827454354739E-3</c:v>
                </c:pt>
                <c:pt idx="4">
                  <c:v>1.8220879370886407E-2</c:v>
                </c:pt>
                <c:pt idx="5">
                  <c:v>-1.8303836136538389E-2</c:v>
                </c:pt>
                <c:pt idx="6">
                  <c:v>-2.7237224507783969E-2</c:v>
                </c:pt>
                <c:pt idx="7">
                  <c:v>9.8634207133909066E-3</c:v>
                </c:pt>
                <c:pt idx="8">
                  <c:v>-7.1347621497657263E-2</c:v>
                </c:pt>
                <c:pt idx="9">
                  <c:v>-8.2879900641937513E-3</c:v>
                </c:pt>
                <c:pt idx="10">
                  <c:v>6.427223924479997E-3</c:v>
                </c:pt>
                <c:pt idx="11">
                  <c:v>2.5679801455263811E-2</c:v>
                </c:pt>
                <c:pt idx="12">
                  <c:v>-7.1595583024941746E-3</c:v>
                </c:pt>
                <c:pt idx="13">
                  <c:v>-1.3997567692204763E-2</c:v>
                </c:pt>
                <c:pt idx="14">
                  <c:v>-2.3176804224530893E-2</c:v>
                </c:pt>
                <c:pt idx="15">
                  <c:v>0</c:v>
                </c:pt>
                <c:pt idx="16">
                  <c:v>2.8794463206649752E-2</c:v>
                </c:pt>
                <c:pt idx="17">
                  <c:v>-8.2584674933107189E-3</c:v>
                </c:pt>
                <c:pt idx="18">
                  <c:v>-9.7910115691154393E-3</c:v>
                </c:pt>
                <c:pt idx="19">
                  <c:v>-1.0020305316948249E-2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46DA-46AD-AFE0-CB213652E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651648"/>
        <c:axId val="110653440"/>
      </c:lineChart>
      <c:catAx>
        <c:axId val="110647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649728"/>
        <c:crosses val="autoZero"/>
        <c:auto val="1"/>
        <c:lblAlgn val="ctr"/>
        <c:lblOffset val="0"/>
        <c:tickLblSkip val="2"/>
        <c:tickMarkSkip val="2"/>
        <c:noMultiLvlLbl val="0"/>
      </c:catAx>
      <c:valAx>
        <c:axId val="110649728"/>
        <c:scaling>
          <c:orientation val="minMax"/>
          <c:max val="60"/>
          <c:min val="45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Throughput (TWh)</a:t>
                </a:r>
              </a:p>
            </c:rich>
          </c:tx>
          <c:layout>
            <c:manualLayout>
              <c:xMode val="edge"/>
              <c:yMode val="edge"/>
              <c:x val="1.822928383952006E-2"/>
              <c:y val="0.200000823426483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647936"/>
        <c:crosses val="autoZero"/>
        <c:crossBetween val="midCat"/>
        <c:majorUnit val="5"/>
      </c:valAx>
      <c:catAx>
        <c:axId val="110651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0653440"/>
        <c:crosses val="autoZero"/>
        <c:auto val="1"/>
        <c:lblAlgn val="ctr"/>
        <c:lblOffset val="100"/>
        <c:noMultiLvlLbl val="0"/>
      </c:catAx>
      <c:valAx>
        <c:axId val="11065344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Growth</a:t>
                </a:r>
              </a:p>
            </c:rich>
          </c:tx>
          <c:layout>
            <c:manualLayout>
              <c:xMode val="edge"/>
              <c:yMode val="edge"/>
              <c:x val="4.2410714285714288E-2"/>
              <c:y val="0.3215698625907055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651648"/>
        <c:crosses val="max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080380577427821"/>
          <c:y val="0.87843466625495348"/>
          <c:w val="0.6316971316085489"/>
          <c:h val="7.843178426226138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08944384922992"/>
          <c:y val="9.0196423852726151E-2"/>
          <c:w val="0.72098292866617331"/>
          <c:h val="0.63921813426062446"/>
        </c:manualLayout>
      </c:layout>
      <c:areaChart>
        <c:grouping val="stacked"/>
        <c:varyColors val="0"/>
        <c:ser>
          <c:idx val="0"/>
          <c:order val="0"/>
          <c:tx>
            <c:strRef>
              <c:f>'Chapter3-Demand'!$B$66</c:f>
              <c:strCache>
                <c:ptCount val="1"/>
                <c:pt idx="0">
                  <c:v>LDZ Peak</c:v>
                </c:pt>
              </c:strCache>
            </c:strRef>
          </c:tx>
          <c:spPr>
            <a:solidFill>
              <a:srgbClr val="FA461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'Chapter3-Demand'!$C$65:$U$65</c:f>
              <c:strCache>
                <c:ptCount val="19"/>
                <c:pt idx="0">
                  <c:v>12/13</c:v>
                </c:pt>
                <c:pt idx="1">
                  <c:v>13/14</c:v>
                </c:pt>
                <c:pt idx="2">
                  <c:v>14/15</c:v>
                </c:pt>
                <c:pt idx="3">
                  <c:v>15/16</c:v>
                </c:pt>
                <c:pt idx="4">
                  <c:v>16/17</c:v>
                </c:pt>
                <c:pt idx="5">
                  <c:v>17/18</c:v>
                </c:pt>
                <c:pt idx="6">
                  <c:v>18/19</c:v>
                </c:pt>
                <c:pt idx="7">
                  <c:v>19/20</c:v>
                </c:pt>
                <c:pt idx="8">
                  <c:v>20/21</c:v>
                </c:pt>
                <c:pt idx="9">
                  <c:v>21/22</c:v>
                </c:pt>
                <c:pt idx="10">
                  <c:v>22/23</c:v>
                </c:pt>
                <c:pt idx="11">
                  <c:v>23/24</c:v>
                </c:pt>
                <c:pt idx="12">
                  <c:v>24/25</c:v>
                </c:pt>
                <c:pt idx="13">
                  <c:v>25/26</c:v>
                </c:pt>
                <c:pt idx="14">
                  <c:v>26/27</c:v>
                </c:pt>
                <c:pt idx="15">
                  <c:v>27/28</c:v>
                </c:pt>
                <c:pt idx="16">
                  <c:v>28/29</c:v>
                </c:pt>
                <c:pt idx="17">
                  <c:v>29/30</c:v>
                </c:pt>
                <c:pt idx="18">
                  <c:v>30/31</c:v>
                </c:pt>
              </c:strCache>
            </c:strRef>
          </c:cat>
          <c:val>
            <c:numRef>
              <c:f>'Chapter3-Demand'!$C$66:$V$66</c:f>
              <c:numCache>
                <c:formatCode>0</c:formatCode>
                <c:ptCount val="20"/>
                <c:pt idx="0">
                  <c:v>518.02800000000002</c:v>
                </c:pt>
                <c:pt idx="1">
                  <c:v>480.08800000000002</c:v>
                </c:pt>
                <c:pt idx="2">
                  <c:v>471.95849047999997</c:v>
                </c:pt>
                <c:pt idx="3">
                  <c:v>479.33122458999998</c:v>
                </c:pt>
                <c:pt idx="4">
                  <c:v>474.50718543999994</c:v>
                </c:pt>
                <c:pt idx="5">
                  <c:v>475.03500000000008</c:v>
                </c:pt>
                <c:pt idx="6">
                  <c:v>479.93664360000002</c:v>
                </c:pt>
                <c:pt idx="7">
                  <c:v>504.17099917999997</c:v>
                </c:pt>
                <c:pt idx="8">
                  <c:v>511.44820616999999</c:v>
                </c:pt>
                <c:pt idx="9">
                  <c:v>473.54457244217059</c:v>
                </c:pt>
                <c:pt idx="10">
                  <c:v>475.39813783212975</c:v>
                </c:pt>
                <c:pt idx="11">
                  <c:v>476.33639209064643</c:v>
                </c:pt>
                <c:pt idx="12">
                  <c:v>470.46793054163703</c:v>
                </c:pt>
                <c:pt idx="13">
                  <c:v>462.36290082152505</c:v>
                </c:pt>
                <c:pt idx="14">
                  <c:v>459.16926714473516</c:v>
                </c:pt>
                <c:pt idx="15">
                  <c:v>456.3621878421352</c:v>
                </c:pt>
                <c:pt idx="16">
                  <c:v>453.57226930088166</c:v>
                </c:pt>
                <c:pt idx="17">
                  <c:v>450.79940661060391</c:v>
                </c:pt>
                <c:pt idx="18">
                  <c:v>448.04349550228903</c:v>
                </c:pt>
                <c:pt idx="19">
                  <c:v>445.30443234436086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8F-43C5-83E1-843C95E78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417024"/>
        <c:axId val="112431104"/>
      </c:areaChart>
      <c:lineChart>
        <c:grouping val="standard"/>
        <c:varyColors val="0"/>
        <c:ser>
          <c:idx val="2"/>
          <c:order val="1"/>
          <c:tx>
            <c:v>Total Growth</c:v>
          </c:tx>
          <c:spPr>
            <a:ln w="25400">
              <a:solidFill>
                <a:srgbClr val="373A36"/>
              </a:solidFill>
              <a:prstDash val="solid"/>
            </a:ln>
          </c:spPr>
          <c:marker>
            <c:symbol val="none"/>
          </c:marker>
          <c:dPt>
            <c:idx val="9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2-668F-43C5-83E1-843C95E783DB}"/>
              </c:ext>
            </c:extLst>
          </c:dPt>
          <c:dPt>
            <c:idx val="10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4-668F-43C5-83E1-843C95E783DB}"/>
              </c:ext>
            </c:extLst>
          </c:dPt>
          <c:dPt>
            <c:idx val="11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6-668F-43C5-83E1-843C95E783DB}"/>
              </c:ext>
            </c:extLst>
          </c:dPt>
          <c:dPt>
            <c:idx val="12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8-668F-43C5-83E1-843C95E783DB}"/>
              </c:ext>
            </c:extLst>
          </c:dPt>
          <c:dPt>
            <c:idx val="13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A-668F-43C5-83E1-843C95E783DB}"/>
              </c:ext>
            </c:extLst>
          </c:dPt>
          <c:dPt>
            <c:idx val="14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C-668F-43C5-83E1-843C95E783DB}"/>
              </c:ext>
            </c:extLst>
          </c:dPt>
          <c:dPt>
            <c:idx val="15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E-668F-43C5-83E1-843C95E783DB}"/>
              </c:ext>
            </c:extLst>
          </c:dPt>
          <c:dPt>
            <c:idx val="16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0-668F-43C5-83E1-843C95E783DB}"/>
              </c:ext>
            </c:extLst>
          </c:dPt>
          <c:dPt>
            <c:idx val="17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2-668F-43C5-83E1-843C95E783DB}"/>
              </c:ext>
            </c:extLst>
          </c:dPt>
          <c:dPt>
            <c:idx val="18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4-668F-43C5-83E1-843C95E783DB}"/>
              </c:ext>
            </c:extLst>
          </c:dPt>
          <c:dPt>
            <c:idx val="19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6-668F-43C5-83E1-843C95E783DB}"/>
              </c:ext>
            </c:extLst>
          </c:dPt>
          <c:val>
            <c:numRef>
              <c:f>'Chapter3-Demand'!$C$67:$V$67</c:f>
              <c:numCache>
                <c:formatCode>0.0%</c:formatCode>
                <c:ptCount val="20"/>
                <c:pt idx="0">
                  <c:v>-2.5999999999999999E-2</c:v>
                </c:pt>
                <c:pt idx="1">
                  <c:v>-7.3239284363007404E-2</c:v>
                </c:pt>
                <c:pt idx="2">
                  <c:v>-1.6933373714819067E-2</c:v>
                </c:pt>
                <c:pt idx="3">
                  <c:v>1.5621573207638781E-2</c:v>
                </c:pt>
                <c:pt idx="4">
                  <c:v>-1.0064103698077077E-2</c:v>
                </c:pt>
                <c:pt idx="5">
                  <c:v>1.1123426076482012E-3</c:v>
                </c:pt>
                <c:pt idx="6">
                  <c:v>1.0318489374467023E-2</c:v>
                </c:pt>
                <c:pt idx="7">
                  <c:v>5.0494905740512498E-2</c:v>
                </c:pt>
                <c:pt idx="8">
                  <c:v>1.443400552954436E-2</c:v>
                </c:pt>
                <c:pt idx="9">
                  <c:v>-7.4110405062659729E-2</c:v>
                </c:pt>
                <c:pt idx="10">
                  <c:v>3.9142363735686489E-3</c:v>
                </c:pt>
                <c:pt idx="11">
                  <c:v>1.9736178664797183E-3</c:v>
                </c:pt>
                <c:pt idx="12">
                  <c:v>-1.231999411855274E-2</c:v>
                </c:pt>
                <c:pt idx="13">
                  <c:v>-1.7227592347858617E-2</c:v>
                </c:pt>
                <c:pt idx="14">
                  <c:v>-6.9072014020057568E-3</c:v>
                </c:pt>
                <c:pt idx="15">
                  <c:v>-6.1133867256737313E-3</c:v>
                </c:pt>
                <c:pt idx="16">
                  <c:v>-6.1133867256737539E-3</c:v>
                </c:pt>
                <c:pt idx="17">
                  <c:v>-6.1133867256737912E-3</c:v>
                </c:pt>
                <c:pt idx="18">
                  <c:v>-6.113386725673766E-3</c:v>
                </c:pt>
                <c:pt idx="19">
                  <c:v>-6.1133867256737756E-3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668F-43C5-83E1-843C95E78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433024"/>
        <c:axId val="112434560"/>
      </c:lineChart>
      <c:catAx>
        <c:axId val="112417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431104"/>
        <c:crosses val="autoZero"/>
        <c:auto val="1"/>
        <c:lblAlgn val="ctr"/>
        <c:lblOffset val="0"/>
        <c:tickLblSkip val="2"/>
        <c:tickMarkSkip val="2"/>
        <c:noMultiLvlLbl val="0"/>
      </c:catAx>
      <c:valAx>
        <c:axId val="112431104"/>
        <c:scaling>
          <c:orientation val="minMax"/>
          <c:min val="42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Peak Demand (GWh/day)</a:t>
                </a:r>
              </a:p>
            </c:rich>
          </c:tx>
          <c:layout>
            <c:manualLayout>
              <c:xMode val="edge"/>
              <c:yMode val="edge"/>
              <c:x val="1.0502091329123055E-2"/>
              <c:y val="0.137255251916934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417024"/>
        <c:crosses val="autoZero"/>
        <c:crossBetween val="midCat"/>
      </c:valAx>
      <c:catAx>
        <c:axId val="112433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2434560"/>
        <c:crosses val="autoZero"/>
        <c:auto val="1"/>
        <c:lblAlgn val="ctr"/>
        <c:lblOffset val="100"/>
        <c:noMultiLvlLbl val="0"/>
      </c:catAx>
      <c:valAx>
        <c:axId val="11243456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Growth</a:t>
                </a:r>
              </a:p>
            </c:rich>
          </c:tx>
          <c:layout>
            <c:manualLayout>
              <c:xMode val="edge"/>
              <c:yMode val="edge"/>
              <c:x val="3.7946428571428568E-2"/>
              <c:y val="0.3176482939632545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433024"/>
        <c:crosses val="max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098237720284963"/>
          <c:y val="0.89412094076475734"/>
          <c:w val="0.5959828458942632"/>
          <c:h val="7.843178426226138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85729855924176"/>
          <c:y val="9.0196423852726151E-2"/>
          <c:w val="0.72321507395616147"/>
          <c:h val="0.63921813426062446"/>
        </c:manualLayout>
      </c:layout>
      <c:areaChart>
        <c:grouping val="stacked"/>
        <c:varyColors val="0"/>
        <c:ser>
          <c:idx val="0"/>
          <c:order val="0"/>
          <c:tx>
            <c:strRef>
              <c:f>'Chapter3-Demand'!$B$54</c:f>
              <c:strCache>
                <c:ptCount val="1"/>
                <c:pt idx="0">
                  <c:v>LDZ Peak</c:v>
                </c:pt>
              </c:strCache>
            </c:strRef>
          </c:tx>
          <c:spPr>
            <a:solidFill>
              <a:srgbClr val="FA461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'Chapter3-Demand'!$C$53:$V$53</c:f>
              <c:strCache>
                <c:ptCount val="20"/>
                <c:pt idx="0">
                  <c:v>12/13</c:v>
                </c:pt>
                <c:pt idx="1">
                  <c:v>13/14</c:v>
                </c:pt>
                <c:pt idx="2">
                  <c:v>14/15</c:v>
                </c:pt>
                <c:pt idx="3">
                  <c:v>15/16</c:v>
                </c:pt>
                <c:pt idx="4">
                  <c:v>16/17</c:v>
                </c:pt>
                <c:pt idx="5">
                  <c:v>17/18</c:v>
                </c:pt>
                <c:pt idx="6">
                  <c:v>18/19</c:v>
                </c:pt>
                <c:pt idx="7">
                  <c:v>19/20</c:v>
                </c:pt>
                <c:pt idx="8">
                  <c:v>20/21</c:v>
                </c:pt>
                <c:pt idx="9">
                  <c:v>21/22</c:v>
                </c:pt>
                <c:pt idx="10">
                  <c:v>22/23</c:v>
                </c:pt>
                <c:pt idx="11">
                  <c:v>23/24</c:v>
                </c:pt>
                <c:pt idx="12">
                  <c:v>24/25</c:v>
                </c:pt>
                <c:pt idx="13">
                  <c:v>25/26</c:v>
                </c:pt>
                <c:pt idx="14">
                  <c:v>26/27</c:v>
                </c:pt>
                <c:pt idx="15">
                  <c:v>27/28</c:v>
                </c:pt>
                <c:pt idx="16">
                  <c:v>28/29</c:v>
                </c:pt>
                <c:pt idx="17">
                  <c:v>29/30</c:v>
                </c:pt>
                <c:pt idx="18">
                  <c:v>30/31</c:v>
                </c:pt>
                <c:pt idx="19">
                  <c:v>31/32</c:v>
                </c:pt>
              </c:strCache>
            </c:strRef>
          </c:cat>
          <c:val>
            <c:numRef>
              <c:f>'Chapter3-Demand'!$C$54:$V$54</c:f>
              <c:numCache>
                <c:formatCode>0</c:formatCode>
                <c:ptCount val="20"/>
                <c:pt idx="0">
                  <c:v>430.81200000000001</c:v>
                </c:pt>
                <c:pt idx="1">
                  <c:v>393.94200000000001</c:v>
                </c:pt>
                <c:pt idx="2">
                  <c:v>400.45501746000002</c:v>
                </c:pt>
                <c:pt idx="3">
                  <c:v>406.75102889000004</c:v>
                </c:pt>
                <c:pt idx="4">
                  <c:v>402.66847120000006</c:v>
                </c:pt>
                <c:pt idx="5">
                  <c:v>417.67</c:v>
                </c:pt>
                <c:pt idx="6">
                  <c:v>421.66305848987435</c:v>
                </c:pt>
                <c:pt idx="7">
                  <c:v>437.99647410999995</c:v>
                </c:pt>
                <c:pt idx="8">
                  <c:v>441.05370301999989</c:v>
                </c:pt>
                <c:pt idx="9">
                  <c:v>405.47288679282667</c:v>
                </c:pt>
                <c:pt idx="10">
                  <c:v>430.30289521999993</c:v>
                </c:pt>
                <c:pt idx="11">
                  <c:v>429.78908759000007</c:v>
                </c:pt>
                <c:pt idx="12">
                  <c:v>424.54676870000003</c:v>
                </c:pt>
                <c:pt idx="13">
                  <c:v>414.50423740999992</c:v>
                </c:pt>
                <c:pt idx="14">
                  <c:v>405.90300934999999</c:v>
                </c:pt>
                <c:pt idx="15">
                  <c:v>406.18229720718841</c:v>
                </c:pt>
                <c:pt idx="16">
                  <c:v>406.46177723271592</c:v>
                </c:pt>
                <c:pt idx="17">
                  <c:v>406.74144955880706</c:v>
                </c:pt>
                <c:pt idx="18">
                  <c:v>407.02131431777718</c:v>
                </c:pt>
                <c:pt idx="19">
                  <c:v>407.30137164203262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28-4147-BC8A-A31F4E50D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964416"/>
        <c:axId val="121965952"/>
      </c:areaChart>
      <c:lineChart>
        <c:grouping val="standard"/>
        <c:varyColors val="0"/>
        <c:ser>
          <c:idx val="2"/>
          <c:order val="1"/>
          <c:tx>
            <c:v>Total Growth</c:v>
          </c:tx>
          <c:spPr>
            <a:ln w="25400">
              <a:solidFill>
                <a:srgbClr val="373A36"/>
              </a:solidFill>
              <a:prstDash val="solid"/>
            </a:ln>
          </c:spPr>
          <c:marker>
            <c:symbol val="none"/>
          </c:marker>
          <c:dPt>
            <c:idx val="9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2-8528-4147-BC8A-A31F4E50D4D7}"/>
              </c:ext>
            </c:extLst>
          </c:dPt>
          <c:dPt>
            <c:idx val="10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4-8528-4147-BC8A-A31F4E50D4D7}"/>
              </c:ext>
            </c:extLst>
          </c:dPt>
          <c:dPt>
            <c:idx val="11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6-8528-4147-BC8A-A31F4E50D4D7}"/>
              </c:ext>
            </c:extLst>
          </c:dPt>
          <c:dPt>
            <c:idx val="12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8-8528-4147-BC8A-A31F4E50D4D7}"/>
              </c:ext>
            </c:extLst>
          </c:dPt>
          <c:dPt>
            <c:idx val="13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A-8528-4147-BC8A-A31F4E50D4D7}"/>
              </c:ext>
            </c:extLst>
          </c:dPt>
          <c:dPt>
            <c:idx val="14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C-8528-4147-BC8A-A31F4E50D4D7}"/>
              </c:ext>
            </c:extLst>
          </c:dPt>
          <c:dPt>
            <c:idx val="15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E-8528-4147-BC8A-A31F4E50D4D7}"/>
              </c:ext>
            </c:extLst>
          </c:dPt>
          <c:dPt>
            <c:idx val="16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0-8528-4147-BC8A-A31F4E50D4D7}"/>
              </c:ext>
            </c:extLst>
          </c:dPt>
          <c:dPt>
            <c:idx val="17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2-8528-4147-BC8A-A31F4E50D4D7}"/>
              </c:ext>
            </c:extLst>
          </c:dPt>
          <c:dPt>
            <c:idx val="18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4-8528-4147-BC8A-A31F4E50D4D7}"/>
              </c:ext>
            </c:extLst>
          </c:dPt>
          <c:dPt>
            <c:idx val="19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6-8528-4147-BC8A-A31F4E50D4D7}"/>
              </c:ext>
            </c:extLst>
          </c:dPt>
          <c:val>
            <c:numRef>
              <c:f>'Chapter3-Demand'!$C$55:$V$55</c:f>
              <c:numCache>
                <c:formatCode>0.0%</c:formatCode>
                <c:ptCount val="20"/>
                <c:pt idx="0">
                  <c:v>-4.1000000000000002E-2</c:v>
                </c:pt>
                <c:pt idx="1">
                  <c:v>-8.5582574301551501E-2</c:v>
                </c:pt>
                <c:pt idx="2">
                  <c:v>1.6532934949814983E-2</c:v>
                </c:pt>
                <c:pt idx="3">
                  <c:v>1.5722143949985362E-2</c:v>
                </c:pt>
                <c:pt idx="4">
                  <c:v>-1.0036994131621622E-2</c:v>
                </c:pt>
                <c:pt idx="5">
                  <c:v>3.7255285359923056E-2</c:v>
                </c:pt>
                <c:pt idx="6">
                  <c:v>9.5603191272399957E-3</c:v>
                </c:pt>
                <c:pt idx="7">
                  <c:v>3.8735704471293708E-2</c:v>
                </c:pt>
                <c:pt idx="8">
                  <c:v>6.9800308694542871E-3</c:v>
                </c:pt>
                <c:pt idx="9">
                  <c:v>-8.0672299050076848E-2</c:v>
                </c:pt>
                <c:pt idx="10">
                  <c:v>6.1237160944524416E-2</c:v>
                </c:pt>
                <c:pt idx="11">
                  <c:v>-1.1940603600567618E-3</c:v>
                </c:pt>
                <c:pt idx="12">
                  <c:v>-1.2197422041112821E-2</c:v>
                </c:pt>
                <c:pt idx="13">
                  <c:v>-2.3654711401411056E-2</c:v>
                </c:pt>
                <c:pt idx="14">
                  <c:v>-2.0750639640607981E-2</c:v>
                </c:pt>
                <c:pt idx="15">
                  <c:v>6.8806550026732796E-4</c:v>
                </c:pt>
                <c:pt idx="16">
                  <c:v>6.8806550026710234E-4</c:v>
                </c:pt>
                <c:pt idx="17">
                  <c:v>6.8806550026725174E-4</c:v>
                </c:pt>
                <c:pt idx="18">
                  <c:v>6.8806550026728297E-4</c:v>
                </c:pt>
                <c:pt idx="19">
                  <c:v>6.880655002671096E-4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8528-4147-BC8A-A31F4E50D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76320"/>
        <c:axId val="121977856"/>
      </c:lineChart>
      <c:catAx>
        <c:axId val="121964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965952"/>
        <c:crosses val="autoZero"/>
        <c:auto val="1"/>
        <c:lblAlgn val="ctr"/>
        <c:lblOffset val="0"/>
        <c:tickLblSkip val="2"/>
        <c:tickMarkSkip val="2"/>
        <c:noMultiLvlLbl val="0"/>
      </c:catAx>
      <c:valAx>
        <c:axId val="121965952"/>
        <c:scaling>
          <c:orientation val="minMax"/>
          <c:min val="35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Peak Demand (GWh/day)</a:t>
                </a:r>
              </a:p>
            </c:rich>
          </c:tx>
          <c:layout>
            <c:manualLayout>
              <c:xMode val="edge"/>
              <c:yMode val="edge"/>
              <c:x val="7.5038546228206439E-3"/>
              <c:y val="0.137255251916934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964416"/>
        <c:crosses val="autoZero"/>
        <c:crossBetween val="midCat"/>
      </c:valAx>
      <c:catAx>
        <c:axId val="121976320"/>
        <c:scaling>
          <c:orientation val="minMax"/>
        </c:scaling>
        <c:delete val="1"/>
        <c:axPos val="b"/>
        <c:majorTickMark val="out"/>
        <c:minorTickMark val="none"/>
        <c:tickLblPos val="nextTo"/>
        <c:crossAx val="121977856"/>
        <c:crosses val="autoZero"/>
        <c:auto val="1"/>
        <c:lblAlgn val="ctr"/>
        <c:lblOffset val="100"/>
        <c:noMultiLvlLbl val="0"/>
      </c:catAx>
      <c:valAx>
        <c:axId val="121977856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Growth</a:t>
                </a:r>
              </a:p>
            </c:rich>
          </c:tx>
          <c:layout>
            <c:manualLayout>
              <c:xMode val="edge"/>
              <c:yMode val="edge"/>
              <c:x val="3.7946428571428568E-2"/>
              <c:y val="0.3137267253358035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976320"/>
        <c:crosses val="max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991094863142106"/>
          <c:y val="0.89412094076475734"/>
          <c:w val="0.5915185601799775"/>
          <c:h val="7.843178426226138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'Chapter3-Demand'!#REF!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'Chapter3-Demand'!#REF!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DDB-48A8-BDAA-F97BF12F1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421952"/>
        <c:axId val="53423488"/>
      </c:lineChart>
      <c:catAx>
        <c:axId val="53421952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42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2348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Number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4219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55373442920622"/>
          <c:y val="9.0196423852726151E-2"/>
          <c:w val="0.68973289460633913"/>
          <c:h val="0.63921813426062446"/>
        </c:manualLayout>
      </c:layout>
      <c:areaChart>
        <c:grouping val="stacked"/>
        <c:varyColors val="0"/>
        <c:ser>
          <c:idx val="0"/>
          <c:order val="0"/>
          <c:tx>
            <c:v>LDZ Peak</c:v>
          </c:tx>
          <c:spPr>
            <a:solidFill>
              <a:srgbClr val="FA461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'Chapter3-Demand'!$C$71:$V$71</c:f>
              <c:strCache>
                <c:ptCount val="20"/>
                <c:pt idx="0">
                  <c:v>12/13</c:v>
                </c:pt>
                <c:pt idx="1">
                  <c:v>13/14</c:v>
                </c:pt>
                <c:pt idx="2">
                  <c:v>14/15</c:v>
                </c:pt>
                <c:pt idx="3">
                  <c:v>15/16</c:v>
                </c:pt>
                <c:pt idx="4">
                  <c:v>16/17</c:v>
                </c:pt>
                <c:pt idx="5">
                  <c:v>17/18</c:v>
                </c:pt>
                <c:pt idx="6">
                  <c:v>18/19</c:v>
                </c:pt>
                <c:pt idx="7">
                  <c:v>19/20</c:v>
                </c:pt>
                <c:pt idx="8">
                  <c:v>20/21</c:v>
                </c:pt>
                <c:pt idx="9">
                  <c:v>21/22</c:v>
                </c:pt>
                <c:pt idx="10">
                  <c:v>22/23</c:v>
                </c:pt>
                <c:pt idx="11">
                  <c:v>23/24</c:v>
                </c:pt>
                <c:pt idx="12">
                  <c:v>24/25</c:v>
                </c:pt>
                <c:pt idx="13">
                  <c:v>25/26</c:v>
                </c:pt>
                <c:pt idx="14">
                  <c:v>26/27</c:v>
                </c:pt>
                <c:pt idx="15">
                  <c:v>27/28</c:v>
                </c:pt>
                <c:pt idx="16">
                  <c:v>28/29</c:v>
                </c:pt>
                <c:pt idx="17">
                  <c:v>29/30</c:v>
                </c:pt>
                <c:pt idx="18">
                  <c:v>30/31</c:v>
                </c:pt>
                <c:pt idx="19">
                  <c:v>31/32</c:v>
                </c:pt>
              </c:strCache>
            </c:strRef>
          </c:cat>
          <c:val>
            <c:numRef>
              <c:f>'Chapter3-Demand'!$C$72:$V$72</c:f>
              <c:numCache>
                <c:formatCode>0</c:formatCode>
                <c:ptCount val="20"/>
                <c:pt idx="0">
                  <c:v>379.53899999999999</c:v>
                </c:pt>
                <c:pt idx="1">
                  <c:v>347.416</c:v>
                </c:pt>
                <c:pt idx="2">
                  <c:v>348.35508490000001</c:v>
                </c:pt>
                <c:pt idx="3">
                  <c:v>351.94583661000001</c:v>
                </c:pt>
                <c:pt idx="4">
                  <c:v>353.20584421000001</c:v>
                </c:pt>
                <c:pt idx="5">
                  <c:v>366.63</c:v>
                </c:pt>
                <c:pt idx="6">
                  <c:v>370.04908270722194</c:v>
                </c:pt>
                <c:pt idx="7">
                  <c:v>368.03416726020998</c:v>
                </c:pt>
                <c:pt idx="8">
                  <c:v>370.54602394999995</c:v>
                </c:pt>
                <c:pt idx="9">
                  <c:v>345.28188238290045</c:v>
                </c:pt>
                <c:pt idx="10">
                  <c:v>348.55549810999997</c:v>
                </c:pt>
                <c:pt idx="11">
                  <c:v>348.41640159000002</c:v>
                </c:pt>
                <c:pt idx="12">
                  <c:v>344.13159029999997</c:v>
                </c:pt>
                <c:pt idx="13">
                  <c:v>336.04729452999999</c:v>
                </c:pt>
                <c:pt idx="14">
                  <c:v>329.73484794000001</c:v>
                </c:pt>
                <c:pt idx="15">
                  <c:v>326.7347683126676</c:v>
                </c:pt>
                <c:pt idx="16">
                  <c:v>323.76198479257584</c:v>
                </c:pt>
                <c:pt idx="17">
                  <c:v>320.8162490271597</c:v>
                </c:pt>
                <c:pt idx="18">
                  <c:v>317.89731492348039</c:v>
                </c:pt>
                <c:pt idx="19">
                  <c:v>315.00493862766604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95-49FF-9131-F46CE5481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369536"/>
        <c:axId val="122371072"/>
      </c:areaChart>
      <c:lineChart>
        <c:grouping val="standard"/>
        <c:varyColors val="0"/>
        <c:ser>
          <c:idx val="2"/>
          <c:order val="1"/>
          <c:tx>
            <c:v>Total Growth</c:v>
          </c:tx>
          <c:spPr>
            <a:ln w="25400">
              <a:solidFill>
                <a:srgbClr val="373A36"/>
              </a:solidFill>
              <a:prstDash val="solid"/>
            </a:ln>
          </c:spPr>
          <c:marker>
            <c:symbol val="none"/>
          </c:marker>
          <c:dPt>
            <c:idx val="9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2-F895-49FF-9131-F46CE54818C5}"/>
              </c:ext>
            </c:extLst>
          </c:dPt>
          <c:dPt>
            <c:idx val="10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4-F895-49FF-9131-F46CE54818C5}"/>
              </c:ext>
            </c:extLst>
          </c:dPt>
          <c:dPt>
            <c:idx val="11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6-F895-49FF-9131-F46CE54818C5}"/>
              </c:ext>
            </c:extLst>
          </c:dPt>
          <c:dPt>
            <c:idx val="12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8-F895-49FF-9131-F46CE54818C5}"/>
              </c:ext>
            </c:extLst>
          </c:dPt>
          <c:dPt>
            <c:idx val="13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A-F895-49FF-9131-F46CE54818C5}"/>
              </c:ext>
            </c:extLst>
          </c:dPt>
          <c:dPt>
            <c:idx val="14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C-F895-49FF-9131-F46CE54818C5}"/>
              </c:ext>
            </c:extLst>
          </c:dPt>
          <c:dPt>
            <c:idx val="15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E-F895-49FF-9131-F46CE54818C5}"/>
              </c:ext>
            </c:extLst>
          </c:dPt>
          <c:dPt>
            <c:idx val="16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0-F895-49FF-9131-F46CE54818C5}"/>
              </c:ext>
            </c:extLst>
          </c:dPt>
          <c:dPt>
            <c:idx val="17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2-F895-49FF-9131-F46CE54818C5}"/>
              </c:ext>
            </c:extLst>
          </c:dPt>
          <c:dPt>
            <c:idx val="18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4-F895-49FF-9131-F46CE54818C5}"/>
              </c:ext>
            </c:extLst>
          </c:dPt>
          <c:dPt>
            <c:idx val="19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6-F895-49FF-9131-F46CE54818C5}"/>
              </c:ext>
            </c:extLst>
          </c:dPt>
          <c:val>
            <c:numRef>
              <c:f>'Chapter3-Demand'!$C$73:$V$73</c:f>
              <c:numCache>
                <c:formatCode>0.0%</c:formatCode>
                <c:ptCount val="20"/>
                <c:pt idx="0">
                  <c:v>-3.2000000000000001E-2</c:v>
                </c:pt>
                <c:pt idx="1">
                  <c:v>-8.4636888435707505E-2</c:v>
                </c:pt>
                <c:pt idx="2">
                  <c:v>2.7030559905128482E-3</c:v>
                </c:pt>
                <c:pt idx="3">
                  <c:v>1.0307734451560481E-2</c:v>
                </c:pt>
                <c:pt idx="4">
                  <c:v>3.5801179298968109E-3</c:v>
                </c:pt>
                <c:pt idx="5">
                  <c:v>3.8006607223686248E-2</c:v>
                </c:pt>
                <c:pt idx="6">
                  <c:v>9.3257035900552229E-3</c:v>
                </c:pt>
                <c:pt idx="7">
                  <c:v>-5.4449951132729425E-3</c:v>
                </c:pt>
                <c:pt idx="8">
                  <c:v>6.8250638479823962E-3</c:v>
                </c:pt>
                <c:pt idx="9">
                  <c:v>-6.8180846464860584E-2</c:v>
                </c:pt>
                <c:pt idx="10">
                  <c:v>9.480994787526233E-3</c:v>
                </c:pt>
                <c:pt idx="11">
                  <c:v>-3.9906563159722573E-4</c:v>
                </c:pt>
                <c:pt idx="12">
                  <c:v>-1.2297960918160832E-2</c:v>
                </c:pt>
                <c:pt idx="13">
                  <c:v>-2.3491873451525976E-2</c:v>
                </c:pt>
                <c:pt idx="14">
                  <c:v>-1.8784399376964623E-2</c:v>
                </c:pt>
                <c:pt idx="15">
                  <c:v>-9.0984609181445058E-3</c:v>
                </c:pt>
                <c:pt idx="16">
                  <c:v>-9.0984609181443427E-3</c:v>
                </c:pt>
                <c:pt idx="17">
                  <c:v>-9.0984609181445006E-3</c:v>
                </c:pt>
                <c:pt idx="18">
                  <c:v>-9.0984609181444347E-3</c:v>
                </c:pt>
                <c:pt idx="19">
                  <c:v>-9.0984609181444936E-3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F895-49FF-9131-F46CE5481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373248"/>
        <c:axId val="122374784"/>
      </c:lineChart>
      <c:catAx>
        <c:axId val="12236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371072"/>
        <c:crosses val="autoZero"/>
        <c:auto val="1"/>
        <c:lblAlgn val="ctr"/>
        <c:lblOffset val="0"/>
        <c:tickLblSkip val="2"/>
        <c:tickMarkSkip val="2"/>
        <c:noMultiLvlLbl val="0"/>
      </c:catAx>
      <c:valAx>
        <c:axId val="122371072"/>
        <c:scaling>
          <c:orientation val="minMax"/>
          <c:max val="460"/>
          <c:min val="3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Peak Demand (GWh/day)</a:t>
                </a:r>
              </a:p>
            </c:rich>
          </c:tx>
          <c:layout>
            <c:manualLayout>
              <c:xMode val="edge"/>
              <c:yMode val="edge"/>
              <c:x val="1.0842518480465668E-2"/>
              <c:y val="0.137255251916934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369536"/>
        <c:crosses val="autoZero"/>
        <c:crossBetween val="midCat"/>
      </c:valAx>
      <c:catAx>
        <c:axId val="122373248"/>
        <c:scaling>
          <c:orientation val="minMax"/>
        </c:scaling>
        <c:delete val="1"/>
        <c:axPos val="b"/>
        <c:majorTickMark val="out"/>
        <c:minorTickMark val="none"/>
        <c:tickLblPos val="nextTo"/>
        <c:crossAx val="122374784"/>
        <c:crosses val="autoZero"/>
        <c:auto val="1"/>
        <c:lblAlgn val="ctr"/>
        <c:lblOffset val="100"/>
        <c:noMultiLvlLbl val="0"/>
      </c:catAx>
      <c:valAx>
        <c:axId val="122374784"/>
        <c:scaling>
          <c:orientation val="minMax"/>
          <c:min val="-0.16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Growth</a:t>
                </a:r>
              </a:p>
            </c:rich>
          </c:tx>
          <c:layout>
            <c:manualLayout>
              <c:xMode val="edge"/>
              <c:yMode val="edge"/>
              <c:x val="4.4642857142857144E-2"/>
              <c:y val="0.30196201945345064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373248"/>
        <c:crosses val="max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875023434570678"/>
          <c:y val="0.89412094076475734"/>
          <c:w val="0.58928641732283471"/>
          <c:h val="7.843178426226138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87518732908774"/>
          <c:y val="9.0196423852726151E-2"/>
          <c:w val="0.68973289460633913"/>
          <c:h val="0.63921813426062446"/>
        </c:manualLayout>
      </c:layout>
      <c:areaChart>
        <c:grouping val="stacked"/>
        <c:varyColors val="0"/>
        <c:ser>
          <c:idx val="0"/>
          <c:order val="0"/>
          <c:tx>
            <c:v>LDZ Peak</c:v>
          </c:tx>
          <c:spPr>
            <a:solidFill>
              <a:srgbClr val="FA461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'Chapter3-Demand'!$C$47:$V$47</c:f>
              <c:strCache>
                <c:ptCount val="20"/>
                <c:pt idx="0">
                  <c:v>12/13</c:v>
                </c:pt>
                <c:pt idx="1">
                  <c:v>13/14</c:v>
                </c:pt>
                <c:pt idx="2">
                  <c:v>14/15</c:v>
                </c:pt>
                <c:pt idx="3">
                  <c:v>15/16</c:v>
                </c:pt>
                <c:pt idx="4">
                  <c:v>16/17</c:v>
                </c:pt>
                <c:pt idx="5">
                  <c:v>17/18</c:v>
                </c:pt>
                <c:pt idx="6">
                  <c:v>18/19</c:v>
                </c:pt>
                <c:pt idx="7">
                  <c:v>19/20</c:v>
                </c:pt>
                <c:pt idx="8">
                  <c:v>20/21</c:v>
                </c:pt>
                <c:pt idx="9">
                  <c:v>21/22</c:v>
                </c:pt>
                <c:pt idx="10">
                  <c:v>22/23</c:v>
                </c:pt>
                <c:pt idx="11">
                  <c:v>23/24</c:v>
                </c:pt>
                <c:pt idx="12">
                  <c:v>24/25</c:v>
                </c:pt>
                <c:pt idx="13">
                  <c:v>25/26</c:v>
                </c:pt>
                <c:pt idx="14">
                  <c:v>26/27</c:v>
                </c:pt>
                <c:pt idx="15">
                  <c:v>27/28</c:v>
                </c:pt>
                <c:pt idx="16">
                  <c:v>28/29</c:v>
                </c:pt>
                <c:pt idx="17">
                  <c:v>29/30</c:v>
                </c:pt>
                <c:pt idx="18">
                  <c:v>30/31</c:v>
                </c:pt>
                <c:pt idx="19">
                  <c:v>31/32</c:v>
                </c:pt>
              </c:strCache>
            </c:strRef>
          </c:cat>
          <c:val>
            <c:numRef>
              <c:f>'Chapter3-Demand'!$C$48:$V$48</c:f>
              <c:numCache>
                <c:formatCode>0</c:formatCode>
                <c:ptCount val="20"/>
                <c:pt idx="0">
                  <c:v>364.09300000000002</c:v>
                </c:pt>
                <c:pt idx="1">
                  <c:v>324.20800000000003</c:v>
                </c:pt>
                <c:pt idx="2">
                  <c:v>317.45192491</c:v>
                </c:pt>
                <c:pt idx="3">
                  <c:v>321.15376730000003</c:v>
                </c:pt>
                <c:pt idx="4">
                  <c:v>327.58978501000001</c:v>
                </c:pt>
                <c:pt idx="5">
                  <c:v>329.56000000000006</c:v>
                </c:pt>
                <c:pt idx="6">
                  <c:v>332.10670787999999</c:v>
                </c:pt>
                <c:pt idx="7">
                  <c:v>339.81392956999991</c:v>
                </c:pt>
                <c:pt idx="8">
                  <c:v>346.55386666666664</c:v>
                </c:pt>
                <c:pt idx="9">
                  <c:v>319.8091428448837</c:v>
                </c:pt>
                <c:pt idx="10">
                  <c:v>325.2196798054257</c:v>
                </c:pt>
                <c:pt idx="11">
                  <c:v>326.43371780392113</c:v>
                </c:pt>
                <c:pt idx="12">
                  <c:v>323.19035996642185</c:v>
                </c:pt>
                <c:pt idx="13">
                  <c:v>315.53384055787052</c:v>
                </c:pt>
                <c:pt idx="14">
                  <c:v>307.31506879680063</c:v>
                </c:pt>
                <c:pt idx="15">
                  <c:v>304.91663673532213</c:v>
                </c:pt>
                <c:pt idx="16">
                  <c:v>302.53692317136495</c:v>
                </c:pt>
                <c:pt idx="17">
                  <c:v>300.17578201692635</c:v>
                </c:pt>
                <c:pt idx="18">
                  <c:v>297.83306832414348</c:v>
                </c:pt>
                <c:pt idx="19">
                  <c:v>295.50863827639517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8C-424C-BCC7-0832C3660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414208"/>
        <c:axId val="122415744"/>
      </c:areaChart>
      <c:lineChart>
        <c:grouping val="standard"/>
        <c:varyColors val="0"/>
        <c:ser>
          <c:idx val="2"/>
          <c:order val="1"/>
          <c:tx>
            <c:v>Total Growth</c:v>
          </c:tx>
          <c:spPr>
            <a:ln w="25400">
              <a:solidFill>
                <a:srgbClr val="373A36"/>
              </a:solidFill>
              <a:prstDash val="solid"/>
            </a:ln>
          </c:spPr>
          <c:marker>
            <c:symbol val="none"/>
          </c:marker>
          <c:dPt>
            <c:idx val="9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2-FE8C-424C-BCC7-0832C3660D86}"/>
              </c:ext>
            </c:extLst>
          </c:dPt>
          <c:dPt>
            <c:idx val="10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4-FE8C-424C-BCC7-0832C3660D86}"/>
              </c:ext>
            </c:extLst>
          </c:dPt>
          <c:dPt>
            <c:idx val="11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6-FE8C-424C-BCC7-0832C3660D86}"/>
              </c:ext>
            </c:extLst>
          </c:dPt>
          <c:dPt>
            <c:idx val="12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8-FE8C-424C-BCC7-0832C3660D86}"/>
              </c:ext>
            </c:extLst>
          </c:dPt>
          <c:dPt>
            <c:idx val="13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A-FE8C-424C-BCC7-0832C3660D86}"/>
              </c:ext>
            </c:extLst>
          </c:dPt>
          <c:dPt>
            <c:idx val="14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C-FE8C-424C-BCC7-0832C3660D86}"/>
              </c:ext>
            </c:extLst>
          </c:dPt>
          <c:dPt>
            <c:idx val="15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E-FE8C-424C-BCC7-0832C3660D86}"/>
              </c:ext>
            </c:extLst>
          </c:dPt>
          <c:dPt>
            <c:idx val="16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0-FE8C-424C-BCC7-0832C3660D86}"/>
              </c:ext>
            </c:extLst>
          </c:dPt>
          <c:dPt>
            <c:idx val="17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2-FE8C-424C-BCC7-0832C3660D86}"/>
              </c:ext>
            </c:extLst>
          </c:dPt>
          <c:dPt>
            <c:idx val="18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4-FE8C-424C-BCC7-0832C3660D86}"/>
              </c:ext>
            </c:extLst>
          </c:dPt>
          <c:dPt>
            <c:idx val="19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6-FE8C-424C-BCC7-0832C3660D86}"/>
              </c:ext>
            </c:extLst>
          </c:dPt>
          <c:val>
            <c:numRef>
              <c:f>'Chapter3-Demand'!$C$49:$V$49</c:f>
              <c:numCache>
                <c:formatCode>0.0%</c:formatCode>
                <c:ptCount val="20"/>
                <c:pt idx="0">
                  <c:v>2.9000000000000001E-2</c:v>
                </c:pt>
                <c:pt idx="1">
                  <c:v>-0.10954618737520355</c:v>
                </c:pt>
                <c:pt idx="2">
                  <c:v>-2.0838705676602749E-2</c:v>
                </c:pt>
                <c:pt idx="3">
                  <c:v>1.1661111807873032E-2</c:v>
                </c:pt>
                <c:pt idx="4">
                  <c:v>2.004029958642178E-2</c:v>
                </c:pt>
                <c:pt idx="5">
                  <c:v>6.0142748038981191E-3</c:v>
                </c:pt>
                <c:pt idx="6">
                  <c:v>7.7276000728241532E-3</c:v>
                </c:pt>
                <c:pt idx="7">
                  <c:v>2.320706419692304E-2</c:v>
                </c:pt>
                <c:pt idx="8">
                  <c:v>1.9834198984118836E-2</c:v>
                </c:pt>
                <c:pt idx="9">
                  <c:v>-7.7173352815328403E-2</c:v>
                </c:pt>
                <c:pt idx="10">
                  <c:v>1.6918018391882762E-2</c:v>
                </c:pt>
                <c:pt idx="11">
                  <c:v>3.7329782724765288E-3</c:v>
                </c:pt>
                <c:pt idx="12">
                  <c:v>-9.935731698670484E-3</c:v>
                </c:pt>
                <c:pt idx="13">
                  <c:v>-2.3690432503453426E-2</c:v>
                </c:pt>
                <c:pt idx="14">
                  <c:v>-2.6047195909443266E-2</c:v>
                </c:pt>
                <c:pt idx="15">
                  <c:v>-7.8044726894416164E-3</c:v>
                </c:pt>
                <c:pt idx="16">
                  <c:v>-7.8044726894415184E-3</c:v>
                </c:pt>
                <c:pt idx="17">
                  <c:v>-7.8044726894415653E-3</c:v>
                </c:pt>
                <c:pt idx="18">
                  <c:v>-7.8044726894415627E-3</c:v>
                </c:pt>
                <c:pt idx="19">
                  <c:v>-7.8044726894413857E-3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FE8C-424C-BCC7-0832C3660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417920"/>
        <c:axId val="122419456"/>
      </c:lineChart>
      <c:catAx>
        <c:axId val="122414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415744"/>
        <c:crosses val="autoZero"/>
        <c:auto val="1"/>
        <c:lblAlgn val="ctr"/>
        <c:lblOffset val="0"/>
        <c:tickLblSkip val="2"/>
        <c:tickMarkSkip val="2"/>
        <c:noMultiLvlLbl val="0"/>
      </c:catAx>
      <c:valAx>
        <c:axId val="122415744"/>
        <c:scaling>
          <c:orientation val="minMax"/>
          <c:min val="29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Peak Demand (GWh/day)</a:t>
                </a:r>
              </a:p>
            </c:rich>
          </c:tx>
          <c:layout>
            <c:manualLayout>
              <c:xMode val="edge"/>
              <c:yMode val="edge"/>
              <c:x val="2.2495268925243356E-2"/>
              <c:y val="0.137255251916934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414208"/>
        <c:crosses val="autoZero"/>
        <c:crossBetween val="midCat"/>
      </c:valAx>
      <c:catAx>
        <c:axId val="122417920"/>
        <c:scaling>
          <c:orientation val="minMax"/>
        </c:scaling>
        <c:delete val="1"/>
        <c:axPos val="b"/>
        <c:majorTickMark val="out"/>
        <c:minorTickMark val="none"/>
        <c:tickLblPos val="nextTo"/>
        <c:crossAx val="122419456"/>
        <c:crosses val="autoZero"/>
        <c:auto val="1"/>
        <c:lblAlgn val="ctr"/>
        <c:lblOffset val="100"/>
        <c:noMultiLvlLbl val="0"/>
      </c:catAx>
      <c:valAx>
        <c:axId val="122419456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Growth</a:t>
                </a:r>
              </a:p>
            </c:rich>
          </c:tx>
          <c:layout>
            <c:manualLayout>
              <c:xMode val="edge"/>
              <c:yMode val="edge"/>
              <c:x val="6.4732142857142863E-2"/>
              <c:y val="0.3137267253358035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417920"/>
        <c:crosses val="max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767880577427821"/>
          <c:y val="0.89412094076475734"/>
          <c:w val="0.5959828458942632"/>
          <c:h val="7.843178426226138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48231558915885"/>
          <c:y val="9.0196423852726151E-2"/>
          <c:w val="0.70759005692624444"/>
          <c:h val="0.63921813426062446"/>
        </c:manualLayout>
      </c:layout>
      <c:areaChart>
        <c:grouping val="stacked"/>
        <c:varyColors val="0"/>
        <c:ser>
          <c:idx val="0"/>
          <c:order val="0"/>
          <c:tx>
            <c:v>LDZ Peak</c:v>
          </c:tx>
          <c:spPr>
            <a:solidFill>
              <a:srgbClr val="FA461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'Chapter3-Demand'!$C$59:$V$59</c:f>
              <c:strCache>
                <c:ptCount val="20"/>
                <c:pt idx="0">
                  <c:v>12/13</c:v>
                </c:pt>
                <c:pt idx="1">
                  <c:v>13/14</c:v>
                </c:pt>
                <c:pt idx="2">
                  <c:v>14/15</c:v>
                </c:pt>
                <c:pt idx="3">
                  <c:v>15/16</c:v>
                </c:pt>
                <c:pt idx="4">
                  <c:v>16/17</c:v>
                </c:pt>
                <c:pt idx="5">
                  <c:v>17/18</c:v>
                </c:pt>
                <c:pt idx="6">
                  <c:v>18/19</c:v>
                </c:pt>
                <c:pt idx="7">
                  <c:v>19/20</c:v>
                </c:pt>
                <c:pt idx="8">
                  <c:v>20/21</c:v>
                </c:pt>
                <c:pt idx="9">
                  <c:v>21/22</c:v>
                </c:pt>
                <c:pt idx="10">
                  <c:v>22/23</c:v>
                </c:pt>
                <c:pt idx="11">
                  <c:v>23/24</c:v>
                </c:pt>
                <c:pt idx="12">
                  <c:v>24/25</c:v>
                </c:pt>
                <c:pt idx="13">
                  <c:v>25/26</c:v>
                </c:pt>
                <c:pt idx="14">
                  <c:v>26/27</c:v>
                </c:pt>
                <c:pt idx="15">
                  <c:v>27/28</c:v>
                </c:pt>
                <c:pt idx="16">
                  <c:v>28/29</c:v>
                </c:pt>
                <c:pt idx="17">
                  <c:v>29/30</c:v>
                </c:pt>
                <c:pt idx="18">
                  <c:v>30/31</c:v>
                </c:pt>
                <c:pt idx="19">
                  <c:v>31/32</c:v>
                </c:pt>
              </c:strCache>
            </c:strRef>
          </c:cat>
          <c:val>
            <c:numRef>
              <c:f>'Chapter3-Demand'!$C$60:$V$60</c:f>
              <c:numCache>
                <c:formatCode>0</c:formatCode>
                <c:ptCount val="20"/>
                <c:pt idx="0">
                  <c:v>470.43400000000003</c:v>
                </c:pt>
                <c:pt idx="1">
                  <c:v>413.11799999999999</c:v>
                </c:pt>
                <c:pt idx="2">
                  <c:v>404.87536167000002</c:v>
                </c:pt>
                <c:pt idx="3">
                  <c:v>402.96233991999998</c:v>
                </c:pt>
                <c:pt idx="4">
                  <c:v>405.38370945999998</c:v>
                </c:pt>
                <c:pt idx="5">
                  <c:v>406.56</c:v>
                </c:pt>
                <c:pt idx="6">
                  <c:v>410.65697979999999</c:v>
                </c:pt>
                <c:pt idx="7">
                  <c:v>409.70771162999995</c:v>
                </c:pt>
                <c:pt idx="8">
                  <c:v>412.60016352999992</c:v>
                </c:pt>
                <c:pt idx="9">
                  <c:v>379.64571023299413</c:v>
                </c:pt>
                <c:pt idx="10">
                  <c:v>404.51556723999994</c:v>
                </c:pt>
                <c:pt idx="11">
                  <c:v>404.35880879999991</c:v>
                </c:pt>
                <c:pt idx="12">
                  <c:v>399.31445686999996</c:v>
                </c:pt>
                <c:pt idx="13">
                  <c:v>390.04950421000007</c:v>
                </c:pt>
                <c:pt idx="14">
                  <c:v>381.96910727999995</c:v>
                </c:pt>
                <c:pt idx="15">
                  <c:v>382.63580553869633</c:v>
                </c:pt>
                <c:pt idx="16">
                  <c:v>383.3036674689036</c:v>
                </c:pt>
                <c:pt idx="17">
                  <c:v>383.97269510172242</c:v>
                </c:pt>
                <c:pt idx="18">
                  <c:v>384.64289047179886</c:v>
                </c:pt>
                <c:pt idx="19">
                  <c:v>385.31425561733022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91-4AA1-B888-01CAF68DA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018880"/>
        <c:axId val="125020416"/>
      </c:areaChart>
      <c:lineChart>
        <c:grouping val="standard"/>
        <c:varyColors val="0"/>
        <c:ser>
          <c:idx val="2"/>
          <c:order val="1"/>
          <c:tx>
            <c:v>Total Growth</c:v>
          </c:tx>
          <c:spPr>
            <a:ln w="25400">
              <a:solidFill>
                <a:srgbClr val="373A36"/>
              </a:solidFill>
              <a:prstDash val="solid"/>
            </a:ln>
          </c:spPr>
          <c:marker>
            <c:symbol val="none"/>
          </c:marker>
          <c:dPt>
            <c:idx val="9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2-E891-4AA1-B888-01CAF68DA739}"/>
              </c:ext>
            </c:extLst>
          </c:dPt>
          <c:dPt>
            <c:idx val="10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4-E891-4AA1-B888-01CAF68DA739}"/>
              </c:ext>
            </c:extLst>
          </c:dPt>
          <c:dPt>
            <c:idx val="11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6-E891-4AA1-B888-01CAF68DA739}"/>
              </c:ext>
            </c:extLst>
          </c:dPt>
          <c:dPt>
            <c:idx val="12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8-E891-4AA1-B888-01CAF68DA739}"/>
              </c:ext>
            </c:extLst>
          </c:dPt>
          <c:dPt>
            <c:idx val="13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A-E891-4AA1-B888-01CAF68DA739}"/>
              </c:ext>
            </c:extLst>
          </c:dPt>
          <c:dPt>
            <c:idx val="14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C-E891-4AA1-B888-01CAF68DA739}"/>
              </c:ext>
            </c:extLst>
          </c:dPt>
          <c:dPt>
            <c:idx val="15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E-E891-4AA1-B888-01CAF68DA739}"/>
              </c:ext>
            </c:extLst>
          </c:dPt>
          <c:dPt>
            <c:idx val="16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0-E891-4AA1-B888-01CAF68DA739}"/>
              </c:ext>
            </c:extLst>
          </c:dPt>
          <c:dPt>
            <c:idx val="17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2-E891-4AA1-B888-01CAF68DA739}"/>
              </c:ext>
            </c:extLst>
          </c:dPt>
          <c:dPt>
            <c:idx val="18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4-E891-4AA1-B888-01CAF68DA739}"/>
              </c:ext>
            </c:extLst>
          </c:dPt>
          <c:dPt>
            <c:idx val="19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6-E891-4AA1-B888-01CAF68DA739}"/>
              </c:ext>
            </c:extLst>
          </c:dPt>
          <c:val>
            <c:numRef>
              <c:f>'Chapter3-Demand'!$C$61:$V$61</c:f>
              <c:numCache>
                <c:formatCode>0.0%</c:formatCode>
                <c:ptCount val="20"/>
                <c:pt idx="0">
                  <c:v>1.0999999999999999E-2</c:v>
                </c:pt>
                <c:pt idx="1">
                  <c:v>-0.12183643189055218</c:v>
                </c:pt>
                <c:pt idx="2">
                  <c:v>-1.9952261411993612E-2</c:v>
                </c:pt>
                <c:pt idx="3">
                  <c:v>-4.7249645967819588E-3</c:v>
                </c:pt>
                <c:pt idx="4">
                  <c:v>6.008922671237006E-3</c:v>
                </c:pt>
                <c:pt idx="5">
                  <c:v>2.9016719531402184E-3</c:v>
                </c:pt>
                <c:pt idx="6">
                  <c:v>1.0077183687524562E-2</c:v>
                </c:pt>
                <c:pt idx="7">
                  <c:v>-2.3115841607327745E-3</c:v>
                </c:pt>
                <c:pt idx="8">
                  <c:v>7.0597936477507488E-3</c:v>
                </c:pt>
                <c:pt idx="9">
                  <c:v>-7.987018961665944E-2</c:v>
                </c:pt>
                <c:pt idx="10">
                  <c:v>6.5508068013577211E-2</c:v>
                </c:pt>
                <c:pt idx="11">
                  <c:v>-3.8752140262386414E-4</c:v>
                </c:pt>
                <c:pt idx="12">
                  <c:v>-1.2474940127976628E-2</c:v>
                </c:pt>
                <c:pt idx="13">
                  <c:v>-2.3202146830902673E-2</c:v>
                </c:pt>
                <c:pt idx="14">
                  <c:v>-2.0716336882329909E-2</c:v>
                </c:pt>
                <c:pt idx="15">
                  <c:v>1.7454245539487219E-3</c:v>
                </c:pt>
                <c:pt idx="16">
                  <c:v>1.7454245539489236E-3</c:v>
                </c:pt>
                <c:pt idx="17">
                  <c:v>1.7454245539487334E-3</c:v>
                </c:pt>
                <c:pt idx="18">
                  <c:v>1.7454245539487989E-3</c:v>
                </c:pt>
                <c:pt idx="19">
                  <c:v>1.7454245539488967E-3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E891-4AA1-B888-01CAF68DA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034880"/>
        <c:axId val="125036416"/>
      </c:lineChart>
      <c:catAx>
        <c:axId val="12501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020416"/>
        <c:crosses val="autoZero"/>
        <c:auto val="1"/>
        <c:lblAlgn val="ctr"/>
        <c:lblOffset val="0"/>
        <c:tickLblSkip val="2"/>
        <c:tickMarkSkip val="2"/>
        <c:noMultiLvlLbl val="0"/>
      </c:catAx>
      <c:valAx>
        <c:axId val="125020416"/>
        <c:scaling>
          <c:orientation val="minMax"/>
          <c:min val="38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Peak Demand (GWh/day)</a:t>
                </a:r>
              </a:p>
            </c:rich>
          </c:tx>
          <c:layout>
            <c:manualLayout>
              <c:xMode val="edge"/>
              <c:yMode val="edge"/>
              <c:x val="1.0502324931347482E-2"/>
              <c:y val="0.137255251916934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018880"/>
        <c:crosses val="autoZero"/>
        <c:crossBetween val="midCat"/>
        <c:majorUnit val="10"/>
      </c:valAx>
      <c:catAx>
        <c:axId val="125034880"/>
        <c:scaling>
          <c:orientation val="minMax"/>
        </c:scaling>
        <c:delete val="1"/>
        <c:axPos val="b"/>
        <c:majorTickMark val="out"/>
        <c:minorTickMark val="none"/>
        <c:tickLblPos val="nextTo"/>
        <c:crossAx val="125036416"/>
        <c:crosses val="autoZero"/>
        <c:auto val="1"/>
        <c:lblAlgn val="ctr"/>
        <c:lblOffset val="100"/>
        <c:noMultiLvlLbl val="0"/>
      </c:catAx>
      <c:valAx>
        <c:axId val="125036416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Growth</a:t>
                </a:r>
              </a:p>
            </c:rich>
          </c:tx>
          <c:layout>
            <c:manualLayout>
              <c:xMode val="edge"/>
              <c:yMode val="edge"/>
              <c:x val="4.6875E-2"/>
              <c:y val="0.3137267253358035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034880"/>
        <c:crosses val="max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544666291713536"/>
          <c:y val="0.89412094076475734"/>
          <c:w val="0.59821498875140611"/>
          <c:h val="7.843178426226138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78587971919438"/>
          <c:y val="9.4118007498496858E-2"/>
          <c:w val="0.71205434750622065"/>
          <c:h val="0.65882605248947801"/>
        </c:manualLayout>
      </c:layout>
      <c:lineChart>
        <c:grouping val="standard"/>
        <c:varyColors val="0"/>
        <c:ser>
          <c:idx val="0"/>
          <c:order val="0"/>
          <c:tx>
            <c:strRef>
              <c:f>'Chapter3-Demand'!$B$107</c:f>
              <c:strCache>
                <c:ptCount val="1"/>
                <c:pt idx="0">
                  <c:v>2023 Forecast</c:v>
                </c:pt>
              </c:strCache>
            </c:strRef>
          </c:tx>
          <c:spPr>
            <a:ln w="38100">
              <a:solidFill>
                <a:srgbClr val="FC977C"/>
              </a:solidFill>
              <a:prstDash val="solid"/>
            </a:ln>
          </c:spPr>
          <c:marker>
            <c:symbol val="none"/>
          </c:marker>
          <c:cat>
            <c:numRef>
              <c:f>'Chapter3-Demand'!$C$106:$L$106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'Chapter3-Demand'!$C$107:$L$107</c:f>
              <c:numCache>
                <c:formatCode>0.00</c:formatCode>
                <c:ptCount val="10"/>
                <c:pt idx="0">
                  <c:v>65.475184177000003</c:v>
                </c:pt>
                <c:pt idx="1">
                  <c:v>67.409727617000001</c:v>
                </c:pt>
                <c:pt idx="2">
                  <c:v>66.782922873999993</c:v>
                </c:pt>
                <c:pt idx="3">
                  <c:v>65.930409553000004</c:v>
                </c:pt>
                <c:pt idx="4">
                  <c:v>65.930409553000004</c:v>
                </c:pt>
                <c:pt idx="5">
                  <c:v>68.120421026000002</c:v>
                </c:pt>
                <c:pt idx="6">
                  <c:v>67.646651219999995</c:v>
                </c:pt>
                <c:pt idx="7">
                  <c:v>67.122846202999995</c:v>
                </c:pt>
                <c:pt idx="8">
                  <c:v>66.469564423000008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F4-4E5D-8956-8A5B1946A329}"/>
            </c:ext>
          </c:extLst>
        </c:ser>
        <c:ser>
          <c:idx val="1"/>
          <c:order val="1"/>
          <c:tx>
            <c:strRef>
              <c:f>'Chapter3-Demand'!$B$108</c:f>
              <c:strCache>
                <c:ptCount val="1"/>
                <c:pt idx="0">
                  <c:v>2024 Forecast</c:v>
                </c:pt>
              </c:strCache>
            </c:strRef>
          </c:tx>
          <c:spPr>
            <a:ln w="38100">
              <a:solidFill>
                <a:srgbClr val="FA4616"/>
              </a:solidFill>
              <a:prstDash val="solid"/>
            </a:ln>
          </c:spPr>
          <c:marker>
            <c:symbol val="none"/>
          </c:marker>
          <c:cat>
            <c:numRef>
              <c:f>'Chapter3-Demand'!$C$106:$L$106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'Chapter3-Demand'!$C$108:$L$108</c:f>
              <c:numCache>
                <c:formatCode>0.00</c:formatCode>
                <c:ptCount val="10"/>
                <c:pt idx="0">
                  <c:v>62.722975744000003</c:v>
                </c:pt>
                <c:pt idx="1">
                  <c:v>64.129434082000003</c:v>
                </c:pt>
                <c:pt idx="2">
                  <c:v>63.789718269999995</c:v>
                </c:pt>
                <c:pt idx="3">
                  <c:v>63.061755003999998</c:v>
                </c:pt>
                <c:pt idx="4">
                  <c:v>62.972302922000004</c:v>
                </c:pt>
                <c:pt idx="5">
                  <c:v>62.972302922000004</c:v>
                </c:pt>
                <c:pt idx="6">
                  <c:v>63.099984450000001</c:v>
                </c:pt>
                <c:pt idx="7">
                  <c:v>62.579861995000002</c:v>
                </c:pt>
                <c:pt idx="8">
                  <c:v>61.952554859999999</c:v>
                </c:pt>
                <c:pt idx="9">
                  <c:v>61.291632166000007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F4-4E5D-8956-8A5B1946A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955776"/>
        <c:axId val="134957312"/>
      </c:lineChart>
      <c:lineChart>
        <c:grouping val="standard"/>
        <c:varyColors val="0"/>
        <c:ser>
          <c:idx val="2"/>
          <c:order val="2"/>
          <c:tx>
            <c:strRef>
              <c:f>'Chapter3-Demand'!$B$109</c:f>
              <c:strCache>
                <c:ptCount val="1"/>
                <c:pt idx="0">
                  <c:v>% Change</c:v>
                </c:pt>
              </c:strCache>
            </c:strRef>
          </c:tx>
          <c:spPr>
            <a:ln w="38100">
              <a:solidFill>
                <a:srgbClr val="373A36"/>
              </a:solidFill>
              <a:prstDash val="solid"/>
            </a:ln>
          </c:spPr>
          <c:marker>
            <c:symbol val="none"/>
          </c:marker>
          <c:val>
            <c:numRef>
              <c:f>'Chapter3-Demand'!$C$109:$L$109</c:f>
              <c:numCache>
                <c:formatCode>0.0%</c:formatCode>
                <c:ptCount val="10"/>
                <c:pt idx="0">
                  <c:v>-4.2034374818403192E-2</c:v>
                </c:pt>
                <c:pt idx="1">
                  <c:v>-4.8662020319048788E-2</c:v>
                </c:pt>
                <c:pt idx="2">
                  <c:v>-4.4819910168461895E-2</c:v>
                </c:pt>
                <c:pt idx="3">
                  <c:v>-4.3510340197325144E-2</c:v>
                </c:pt>
                <c:pt idx="4">
                  <c:v>-4.4867105347222859E-2</c:v>
                </c:pt>
                <c:pt idx="5">
                  <c:v>-7.5573785752661146E-2</c:v>
                </c:pt>
                <c:pt idx="6">
                  <c:v>-6.7212000712546058E-2</c:v>
                </c:pt>
                <c:pt idx="7">
                  <c:v>-6.7681638443349387E-2</c:v>
                </c:pt>
                <c:pt idx="8">
                  <c:v>-6.7956057816997206E-2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F4-4E5D-8956-8A5B1946A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959488"/>
        <c:axId val="134961024"/>
      </c:lineChart>
      <c:catAx>
        <c:axId val="134955776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957312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34957312"/>
        <c:scaling>
          <c:orientation val="minMax"/>
          <c:min val="59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Throughput (TWh)</a:t>
                </a:r>
              </a:p>
            </c:rich>
          </c:tx>
          <c:layout>
            <c:manualLayout>
              <c:xMode val="edge"/>
              <c:yMode val="edge"/>
              <c:x val="1.5625E-2"/>
              <c:y val="0.2117655293088364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955776"/>
        <c:crosses val="autoZero"/>
        <c:crossBetween val="between"/>
      </c:valAx>
      <c:catAx>
        <c:axId val="134959488"/>
        <c:scaling>
          <c:orientation val="minMax"/>
        </c:scaling>
        <c:delete val="1"/>
        <c:axPos val="b"/>
        <c:majorTickMark val="out"/>
        <c:minorTickMark val="none"/>
        <c:tickLblPos val="nextTo"/>
        <c:crossAx val="134961024"/>
        <c:crosses val="autoZero"/>
        <c:auto val="1"/>
        <c:lblAlgn val="ctr"/>
        <c:lblOffset val="100"/>
        <c:noMultiLvlLbl val="0"/>
      </c:catAx>
      <c:valAx>
        <c:axId val="13496102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Change Between Forecasts</a:t>
                </a:r>
              </a:p>
            </c:rich>
          </c:tx>
          <c:layout>
            <c:manualLayout>
              <c:xMode val="edge"/>
              <c:yMode val="edge"/>
              <c:x val="6.0267857142857144E-2"/>
              <c:y val="0.105882764654418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95948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722595455769401"/>
          <c:y val="0.909804094488189"/>
          <c:w val="0.6584821428571429"/>
          <c:h val="7.843137254901966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01802500918252"/>
          <c:y val="9.4118007498496858E-2"/>
          <c:w val="0.71428649279620882"/>
          <c:h val="0.64313971790639513"/>
        </c:manualLayout>
      </c:layout>
      <c:lineChart>
        <c:grouping val="standard"/>
        <c:varyColors val="0"/>
        <c:ser>
          <c:idx val="0"/>
          <c:order val="0"/>
          <c:tx>
            <c:strRef>
              <c:f>'Chapter3-Demand'!$B$93</c:f>
              <c:strCache>
                <c:ptCount val="1"/>
                <c:pt idx="0">
                  <c:v>2023 Forecast</c:v>
                </c:pt>
              </c:strCache>
            </c:strRef>
          </c:tx>
          <c:spPr>
            <a:ln w="38100">
              <a:solidFill>
                <a:srgbClr val="FC977C"/>
              </a:solidFill>
              <a:prstDash val="solid"/>
            </a:ln>
          </c:spPr>
          <c:marker>
            <c:symbol val="none"/>
          </c:marker>
          <c:cat>
            <c:numRef>
              <c:f>'Chapter3-Demand'!$C$92:$L$92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'Chapter3-Demand'!$C$93:$L$93</c:f>
              <c:numCache>
                <c:formatCode>0.00</c:formatCode>
                <c:ptCount val="10"/>
                <c:pt idx="0">
                  <c:v>55.712854055999998</c:v>
                </c:pt>
                <c:pt idx="1">
                  <c:v>57.258838056999998</c:v>
                </c:pt>
                <c:pt idx="2">
                  <c:v>56.607230272999999</c:v>
                </c:pt>
                <c:pt idx="3">
                  <c:v>55.842473994999999</c:v>
                </c:pt>
                <c:pt idx="4">
                  <c:v>55.842473994999999</c:v>
                </c:pt>
                <c:pt idx="5">
                  <c:v>58.955613002</c:v>
                </c:pt>
                <c:pt idx="6">
                  <c:v>58.539114937999997</c:v>
                </c:pt>
                <c:pt idx="7">
                  <c:v>58.097647395000003</c:v>
                </c:pt>
                <c:pt idx="8">
                  <c:v>57.551349104000003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A-4255-97A0-052691CC57C5}"/>
            </c:ext>
          </c:extLst>
        </c:ser>
        <c:ser>
          <c:idx val="1"/>
          <c:order val="1"/>
          <c:tx>
            <c:strRef>
              <c:f>'Chapter3-Demand'!$B$94</c:f>
              <c:strCache>
                <c:ptCount val="1"/>
                <c:pt idx="0">
                  <c:v>2024 Forecast</c:v>
                </c:pt>
              </c:strCache>
            </c:strRef>
          </c:tx>
          <c:spPr>
            <a:ln w="38100">
              <a:solidFill>
                <a:srgbClr val="FA4616"/>
              </a:solidFill>
              <a:prstDash val="solid"/>
            </a:ln>
          </c:spPr>
          <c:marker>
            <c:symbol val="none"/>
          </c:marker>
          <c:cat>
            <c:numRef>
              <c:f>'Chapter3-Demand'!$C$92:$L$92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'Chapter3-Demand'!$C$94:$L$94</c:f>
              <c:numCache>
                <c:formatCode>0.00</c:formatCode>
                <c:ptCount val="10"/>
                <c:pt idx="0">
                  <c:v>55.003622383</c:v>
                </c:pt>
                <c:pt idx="1">
                  <c:v>56.009944240999999</c:v>
                </c:pt>
                <c:pt idx="2">
                  <c:v>55.623098213999995</c:v>
                </c:pt>
                <c:pt idx="3">
                  <c:v>54.944813993999993</c:v>
                </c:pt>
                <c:pt idx="4">
                  <c:v>53.629785015000003</c:v>
                </c:pt>
                <c:pt idx="5">
                  <c:v>53.629785015000003</c:v>
                </c:pt>
                <c:pt idx="6">
                  <c:v>55.098099460999997</c:v>
                </c:pt>
                <c:pt idx="7">
                  <c:v>54.605071342000002</c:v>
                </c:pt>
                <c:pt idx="8">
                  <c:v>54.019814425</c:v>
                </c:pt>
                <c:pt idx="9">
                  <c:v>53.416869639999994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4A-4255-97A0-052691CC5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000832"/>
        <c:axId val="135002368"/>
      </c:lineChart>
      <c:lineChart>
        <c:grouping val="standard"/>
        <c:varyColors val="0"/>
        <c:ser>
          <c:idx val="2"/>
          <c:order val="2"/>
          <c:tx>
            <c:strRef>
              <c:f>'Chapter3-Demand'!$B$95</c:f>
              <c:strCache>
                <c:ptCount val="1"/>
                <c:pt idx="0">
                  <c:v>% Change</c:v>
                </c:pt>
              </c:strCache>
            </c:strRef>
          </c:tx>
          <c:spPr>
            <a:ln w="38100">
              <a:solidFill>
                <a:srgbClr val="373A36"/>
              </a:solidFill>
              <a:prstDash val="solid"/>
            </a:ln>
          </c:spPr>
          <c:marker>
            <c:symbol val="none"/>
          </c:marker>
          <c:val>
            <c:numRef>
              <c:f>'Chapter3-Demand'!$C$95:$L$95</c:f>
              <c:numCache>
                <c:formatCode>0.0%</c:formatCode>
                <c:ptCount val="10"/>
                <c:pt idx="0">
                  <c:v>-1.2730126377785473E-2</c:v>
                </c:pt>
                <c:pt idx="1">
                  <c:v>-2.1811371979933488E-2</c:v>
                </c:pt>
                <c:pt idx="2">
                  <c:v>-1.7385271355864342E-2</c:v>
                </c:pt>
                <c:pt idx="3">
                  <c:v>-1.6074860886005515E-2</c:v>
                </c:pt>
                <c:pt idx="4">
                  <c:v>-3.9623763449271869E-2</c:v>
                </c:pt>
                <c:pt idx="5">
                  <c:v>-9.0336232901510563E-2</c:v>
                </c:pt>
                <c:pt idx="6">
                  <c:v>-5.8781474244092212E-2</c:v>
                </c:pt>
                <c:pt idx="7">
                  <c:v>-6.011561929959626E-2</c:v>
                </c:pt>
                <c:pt idx="8">
                  <c:v>-6.1363195372157668E-2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4A-4255-97A0-052691CC5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47904"/>
        <c:axId val="135149440"/>
      </c:lineChart>
      <c:catAx>
        <c:axId val="135000832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noFill/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002368"/>
        <c:crossesAt val="60"/>
        <c:auto val="1"/>
        <c:lblAlgn val="ctr"/>
        <c:lblOffset val="0"/>
        <c:tickLblSkip val="1"/>
        <c:tickMarkSkip val="1"/>
        <c:noMultiLvlLbl val="0"/>
      </c:catAx>
      <c:valAx>
        <c:axId val="135002368"/>
        <c:scaling>
          <c:orientation val="minMax"/>
          <c:min val="45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Throughput (TWh)</a:t>
                </a:r>
              </a:p>
            </c:rich>
          </c:tx>
          <c:layout>
            <c:manualLayout>
              <c:xMode val="edge"/>
              <c:yMode val="edge"/>
              <c:x val="1.822928383952006E-2"/>
              <c:y val="0.20392239205393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000832"/>
        <c:crosses val="autoZero"/>
        <c:crossBetween val="between"/>
      </c:valAx>
      <c:catAx>
        <c:axId val="135147904"/>
        <c:scaling>
          <c:orientation val="minMax"/>
        </c:scaling>
        <c:delete val="1"/>
        <c:axPos val="b"/>
        <c:majorTickMark val="out"/>
        <c:minorTickMark val="none"/>
        <c:tickLblPos val="nextTo"/>
        <c:crossAx val="135149440"/>
        <c:crosses val="autoZero"/>
        <c:auto val="1"/>
        <c:lblAlgn val="ctr"/>
        <c:lblOffset val="100"/>
        <c:noMultiLvlLbl val="0"/>
      </c:catAx>
      <c:valAx>
        <c:axId val="13514944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Change Between Forecasts</a:t>
                </a:r>
              </a:p>
            </c:rich>
          </c:tx>
          <c:layout>
            <c:manualLayout>
              <c:xMode val="edge"/>
              <c:yMode val="edge"/>
              <c:x val="5.8035714285714288E-2"/>
              <c:y val="9.8039627399516244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147904"/>
        <c:crosses val="max"/>
        <c:crossBetween val="between"/>
        <c:majorUnit val="0.04"/>
        <c:minorUnit val="2.0000000000000005E-3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857142857142858"/>
          <c:y val="0.90980392156862744"/>
          <c:w val="0.6450892857142857"/>
          <c:h val="7.843137254901966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39300797926546"/>
          <c:y val="9.4118007498496858E-2"/>
          <c:w val="0.72098292866617331"/>
          <c:h val="0.65882605248947801"/>
        </c:manualLayout>
      </c:layout>
      <c:lineChart>
        <c:grouping val="standard"/>
        <c:varyColors val="0"/>
        <c:ser>
          <c:idx val="0"/>
          <c:order val="0"/>
          <c:tx>
            <c:strRef>
              <c:f>'Chapter3-Demand'!$B$93</c:f>
              <c:strCache>
                <c:ptCount val="1"/>
                <c:pt idx="0">
                  <c:v>2023 Forecast</c:v>
                </c:pt>
              </c:strCache>
            </c:strRef>
          </c:tx>
          <c:spPr>
            <a:ln w="38100">
              <a:solidFill>
                <a:srgbClr val="FC977C"/>
              </a:solidFill>
              <a:prstDash val="solid"/>
            </a:ln>
          </c:spPr>
          <c:marker>
            <c:symbol val="none"/>
          </c:marker>
          <c:cat>
            <c:numRef>
              <c:f>'Chapter3-Demand'!$C$113:$L$113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'Chapter3-Demand'!$C$114:$L$114</c:f>
              <c:numCache>
                <c:formatCode>0.00</c:formatCode>
                <c:ptCount val="10"/>
                <c:pt idx="0">
                  <c:v>43.012624838000001</c:v>
                </c:pt>
                <c:pt idx="1">
                  <c:v>44.335714393000003</c:v>
                </c:pt>
                <c:pt idx="2">
                  <c:v>43.794804753999998</c:v>
                </c:pt>
                <c:pt idx="3">
                  <c:v>43.181960228000001</c:v>
                </c:pt>
                <c:pt idx="4">
                  <c:v>43.181960228000001</c:v>
                </c:pt>
                <c:pt idx="5">
                  <c:v>46.051023325999999</c:v>
                </c:pt>
                <c:pt idx="6">
                  <c:v>45.710301183000006</c:v>
                </c:pt>
                <c:pt idx="7">
                  <c:v>45.363206536999996</c:v>
                </c:pt>
                <c:pt idx="8">
                  <c:v>44.931266259000004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45-4894-A6AE-F06CBDFC8767}"/>
            </c:ext>
          </c:extLst>
        </c:ser>
        <c:ser>
          <c:idx val="1"/>
          <c:order val="1"/>
          <c:tx>
            <c:strRef>
              <c:f>'Chapter3-Demand'!$B$115</c:f>
              <c:strCache>
                <c:ptCount val="1"/>
                <c:pt idx="0">
                  <c:v>2024 Forecast</c:v>
                </c:pt>
              </c:strCache>
            </c:strRef>
          </c:tx>
          <c:spPr>
            <a:ln w="38100">
              <a:solidFill>
                <a:srgbClr val="FA4616"/>
              </a:solidFill>
              <a:prstDash val="solid"/>
            </a:ln>
          </c:spPr>
          <c:marker>
            <c:symbol val="none"/>
          </c:marker>
          <c:cat>
            <c:numRef>
              <c:f>'Chapter3-Demand'!$C$113:$L$113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'Chapter3-Demand'!$C$115:$L$115</c:f>
              <c:numCache>
                <c:formatCode>0.00</c:formatCode>
                <c:ptCount val="10"/>
                <c:pt idx="0">
                  <c:v>41.710401151999996</c:v>
                </c:pt>
                <c:pt idx="1">
                  <c:v>42.737426762000005</c:v>
                </c:pt>
                <c:pt idx="2">
                  <c:v>42.418664840999995</c:v>
                </c:pt>
                <c:pt idx="3">
                  <c:v>41.839575304999997</c:v>
                </c:pt>
                <c:pt idx="4">
                  <c:v>40.878409151</c:v>
                </c:pt>
                <c:pt idx="5">
                  <c:v>40.878409151</c:v>
                </c:pt>
                <c:pt idx="6">
                  <c:v>42.065676135000004</c:v>
                </c:pt>
                <c:pt idx="7">
                  <c:v>41.720960564999999</c:v>
                </c:pt>
                <c:pt idx="8">
                  <c:v>41.316327737000002</c:v>
                </c:pt>
                <c:pt idx="9">
                  <c:v>40.906136549999999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45-4894-A6AE-F06CBDFC8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76960"/>
        <c:axId val="135178496"/>
      </c:lineChart>
      <c:lineChart>
        <c:grouping val="standard"/>
        <c:varyColors val="0"/>
        <c:ser>
          <c:idx val="2"/>
          <c:order val="2"/>
          <c:tx>
            <c:strRef>
              <c:f>'Chapter3-Demand'!$B$116</c:f>
              <c:strCache>
                <c:ptCount val="1"/>
                <c:pt idx="0">
                  <c:v>% Change</c:v>
                </c:pt>
              </c:strCache>
            </c:strRef>
          </c:tx>
          <c:spPr>
            <a:ln w="38100">
              <a:solidFill>
                <a:srgbClr val="373A36"/>
              </a:solidFill>
              <a:prstDash val="solid"/>
            </a:ln>
          </c:spPr>
          <c:marker>
            <c:symbol val="none"/>
          </c:marker>
          <c:val>
            <c:numRef>
              <c:f>'Chapter3-Demand'!$C$116:$L$116</c:f>
              <c:numCache>
                <c:formatCode>0.0%</c:formatCode>
                <c:ptCount val="10"/>
                <c:pt idx="0">
                  <c:v>-3.0275382888270988E-2</c:v>
                </c:pt>
                <c:pt idx="1">
                  <c:v>-3.6049664539799221E-2</c:v>
                </c:pt>
                <c:pt idx="2">
                  <c:v>-3.1422446583103288E-2</c:v>
                </c:pt>
                <c:pt idx="3">
                  <c:v>-3.1086706483731526E-2</c:v>
                </c:pt>
                <c:pt idx="4">
                  <c:v>-5.3345217883516448E-2</c:v>
                </c:pt>
                <c:pt idx="5">
                  <c:v>-0.11232354465572945</c:v>
                </c:pt>
                <c:pt idx="6">
                  <c:v>-7.9733122593282413E-2</c:v>
                </c:pt>
                <c:pt idx="7">
                  <c:v>-8.029075213255131E-2</c:v>
                </c:pt>
                <c:pt idx="8">
                  <c:v>-8.0454855226251468E-2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45-4894-A6AE-F06CBDFC8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92960"/>
        <c:axId val="135194496"/>
      </c:lineChart>
      <c:catAx>
        <c:axId val="135176960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178496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35178496"/>
        <c:scaling>
          <c:orientation val="minMax"/>
          <c:min val="35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Throughput (TWh)</a:t>
                </a:r>
              </a:p>
            </c:rich>
          </c:tx>
          <c:layout>
            <c:manualLayout>
              <c:xMode val="edge"/>
              <c:yMode val="edge"/>
              <c:x val="1.822928383952006E-2"/>
              <c:y val="0.2117655293088364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176960"/>
        <c:crosses val="autoZero"/>
        <c:crossBetween val="between"/>
      </c:valAx>
      <c:catAx>
        <c:axId val="135192960"/>
        <c:scaling>
          <c:orientation val="minMax"/>
        </c:scaling>
        <c:delete val="1"/>
        <c:axPos val="b"/>
        <c:majorTickMark val="out"/>
        <c:minorTickMark val="none"/>
        <c:tickLblPos val="nextTo"/>
        <c:crossAx val="135194496"/>
        <c:crosses val="autoZero"/>
        <c:auto val="1"/>
        <c:lblAlgn val="ctr"/>
        <c:lblOffset val="100"/>
        <c:noMultiLvlLbl val="0"/>
      </c:catAx>
      <c:valAx>
        <c:axId val="135194496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Change Between Forecasts</a:t>
                </a:r>
              </a:p>
            </c:rich>
          </c:tx>
          <c:layout>
            <c:manualLayout>
              <c:xMode val="edge"/>
              <c:yMode val="edge"/>
              <c:x val="4.2410714285714288E-2"/>
              <c:y val="0.105882764654418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19296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814663032051747"/>
          <c:y val="0.9044707611548557"/>
          <c:w val="0.6607142857142857"/>
          <c:h val="7.843137254901966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46442681931286"/>
          <c:y val="9.4118007498496858E-2"/>
          <c:w val="0.71428649279620882"/>
          <c:h val="0.65490446884370723"/>
        </c:manualLayout>
      </c:layout>
      <c:lineChart>
        <c:grouping val="standard"/>
        <c:varyColors val="0"/>
        <c:ser>
          <c:idx val="0"/>
          <c:order val="0"/>
          <c:tx>
            <c:strRef>
              <c:f>'Chapter3-Demand'!$B$93</c:f>
              <c:strCache>
                <c:ptCount val="1"/>
                <c:pt idx="0">
                  <c:v>2023 Forecast</c:v>
                </c:pt>
              </c:strCache>
            </c:strRef>
          </c:tx>
          <c:spPr>
            <a:ln w="38100">
              <a:solidFill>
                <a:srgbClr val="FC977C"/>
              </a:solidFill>
              <a:prstDash val="solid"/>
            </a:ln>
          </c:spPr>
          <c:marker>
            <c:symbol val="none"/>
          </c:marker>
          <c:cat>
            <c:numRef>
              <c:f>'Chapter3-Demand'!$C$85:$L$85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'Chapter3-Demand'!$C$86:$L$86</c:f>
              <c:numCache>
                <c:formatCode>0.00</c:formatCode>
                <c:ptCount val="10"/>
                <c:pt idx="0">
                  <c:v>40.268144003000003</c:v>
                </c:pt>
                <c:pt idx="1">
                  <c:v>41.396069781000001</c:v>
                </c:pt>
                <c:pt idx="2">
                  <c:v>40.847689752999997</c:v>
                </c:pt>
                <c:pt idx="3">
                  <c:v>40.221882536999999</c:v>
                </c:pt>
                <c:pt idx="4">
                  <c:v>40.221882536999999</c:v>
                </c:pt>
                <c:pt idx="5">
                  <c:v>42.674303922</c:v>
                </c:pt>
                <c:pt idx="6">
                  <c:v>42.360754596999996</c:v>
                </c:pt>
                <c:pt idx="7">
                  <c:v>42.037990142000005</c:v>
                </c:pt>
                <c:pt idx="8">
                  <c:v>41.638396114000003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49-4490-93D7-FB0904DFA03C}"/>
            </c:ext>
          </c:extLst>
        </c:ser>
        <c:ser>
          <c:idx val="1"/>
          <c:order val="1"/>
          <c:tx>
            <c:strRef>
              <c:f>'Chapter3-Demand'!$B$87</c:f>
              <c:strCache>
                <c:ptCount val="1"/>
                <c:pt idx="0">
                  <c:v>2024 Forecast</c:v>
                </c:pt>
              </c:strCache>
            </c:strRef>
          </c:tx>
          <c:spPr>
            <a:ln w="38100">
              <a:solidFill>
                <a:srgbClr val="FA4616"/>
              </a:solidFill>
              <a:prstDash val="solid"/>
            </a:ln>
          </c:spPr>
          <c:marker>
            <c:symbol val="none"/>
          </c:marker>
          <c:cat>
            <c:numRef>
              <c:f>'Chapter3-Demand'!$C$85:$L$85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'Chapter3-Demand'!$C$87:$L$87</c:f>
              <c:numCache>
                <c:formatCode>0.00</c:formatCode>
                <c:ptCount val="10"/>
                <c:pt idx="0">
                  <c:v>39.426509749999994</c:v>
                </c:pt>
                <c:pt idx="1">
                  <c:v>40.462637887999996</c:v>
                </c:pt>
                <c:pt idx="2">
                  <c:v>40.352253119000004</c:v>
                </c:pt>
                <c:pt idx="3">
                  <c:v>39.852578899000001</c:v>
                </c:pt>
                <c:pt idx="4">
                  <c:v>38.859800258</c:v>
                </c:pt>
                <c:pt idx="5">
                  <c:v>38.859800258</c:v>
                </c:pt>
                <c:pt idx="6">
                  <c:v>39.842044833999999</c:v>
                </c:pt>
                <c:pt idx="7">
                  <c:v>39.488868757999995</c:v>
                </c:pt>
                <c:pt idx="8">
                  <c:v>39.076576791000001</c:v>
                </c:pt>
                <c:pt idx="9">
                  <c:v>38.649185682000002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49-4490-93D7-FB0904DFA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475968"/>
        <c:axId val="135477504"/>
      </c:lineChart>
      <c:lineChart>
        <c:grouping val="standard"/>
        <c:varyColors val="0"/>
        <c:ser>
          <c:idx val="2"/>
          <c:order val="2"/>
          <c:tx>
            <c:strRef>
              <c:f>'Chapter3-Demand'!$B$88</c:f>
              <c:strCache>
                <c:ptCount val="1"/>
                <c:pt idx="0">
                  <c:v>% Change</c:v>
                </c:pt>
              </c:strCache>
            </c:strRef>
          </c:tx>
          <c:spPr>
            <a:ln w="38100">
              <a:solidFill>
                <a:srgbClr val="373A36"/>
              </a:solidFill>
              <a:prstDash val="solid"/>
            </a:ln>
          </c:spPr>
          <c:marker>
            <c:symbol val="none"/>
          </c:marker>
          <c:val>
            <c:numRef>
              <c:f>'Chapter3-Demand'!$C$88:$L$88</c:f>
              <c:numCache>
                <c:formatCode>0.0%</c:formatCode>
                <c:ptCount val="10"/>
                <c:pt idx="0">
                  <c:v>-2.09007460819974E-2</c:v>
                </c:pt>
                <c:pt idx="1">
                  <c:v>-2.254880470388115E-2</c:v>
                </c:pt>
                <c:pt idx="2">
                  <c:v>-1.2128877716116294E-2</c:v>
                </c:pt>
                <c:pt idx="3">
                  <c:v>-9.1816597012901301E-3</c:v>
                </c:pt>
                <c:pt idx="4">
                  <c:v>-3.3864210053992955E-2</c:v>
                </c:pt>
                <c:pt idx="5">
                  <c:v>-8.9386429617508034E-2</c:v>
                </c:pt>
                <c:pt idx="6">
                  <c:v>-5.9458566943903612E-2</c:v>
                </c:pt>
                <c:pt idx="7">
                  <c:v>-6.0638517098209027E-2</c:v>
                </c:pt>
                <c:pt idx="8">
                  <c:v>-6.1525408327114832E-2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49-4490-93D7-FB0904DFA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487872"/>
        <c:axId val="135489408"/>
      </c:lineChart>
      <c:catAx>
        <c:axId val="135475968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477504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35477504"/>
        <c:scaling>
          <c:orientation val="minMax"/>
          <c:min val="35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Throughput (TWh)</a:t>
                </a:r>
              </a:p>
            </c:rich>
          </c:tx>
          <c:layout>
            <c:manualLayout>
              <c:xMode val="edge"/>
              <c:yMode val="edge"/>
              <c:x val="1.2232802873773794E-2"/>
              <c:y val="0.2078440071459046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475968"/>
        <c:crosses val="autoZero"/>
        <c:crossBetween val="between"/>
      </c:valAx>
      <c:catAx>
        <c:axId val="135487872"/>
        <c:scaling>
          <c:orientation val="minMax"/>
        </c:scaling>
        <c:delete val="1"/>
        <c:axPos val="b"/>
        <c:majorTickMark val="out"/>
        <c:minorTickMark val="none"/>
        <c:tickLblPos val="nextTo"/>
        <c:crossAx val="135489408"/>
        <c:crosses val="autoZero"/>
        <c:auto val="1"/>
        <c:lblAlgn val="ctr"/>
        <c:lblOffset val="100"/>
        <c:noMultiLvlLbl val="0"/>
      </c:catAx>
      <c:valAx>
        <c:axId val="135489408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Change Between Forecasts</a:t>
                </a:r>
              </a:p>
            </c:rich>
          </c:tx>
          <c:layout>
            <c:manualLayout>
              <c:xMode val="edge"/>
              <c:yMode val="edge"/>
              <c:x val="3.7946428571428568E-2"/>
              <c:y val="0.1019611960269672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487872"/>
        <c:crosses val="max"/>
        <c:crossBetween val="between"/>
        <c:majorUnit val="0.0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921796122865375"/>
          <c:y val="0.9058822047244095"/>
          <c:w val="0.6674107142857143"/>
          <c:h val="7.843137254901966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39300797926546"/>
          <c:y val="9.4118007498496858E-2"/>
          <c:w val="0.70759005692624444"/>
          <c:h val="0.65882605248947801"/>
        </c:manualLayout>
      </c:layout>
      <c:lineChart>
        <c:grouping val="standard"/>
        <c:varyColors val="0"/>
        <c:ser>
          <c:idx val="0"/>
          <c:order val="0"/>
          <c:tx>
            <c:strRef>
              <c:f>'Chapter3-Demand'!$B$93</c:f>
              <c:strCache>
                <c:ptCount val="1"/>
                <c:pt idx="0">
                  <c:v>2023 Forecast</c:v>
                </c:pt>
              </c:strCache>
            </c:strRef>
          </c:tx>
          <c:spPr>
            <a:ln w="38100">
              <a:solidFill>
                <a:srgbClr val="FC977C"/>
              </a:solidFill>
              <a:prstDash val="solid"/>
            </a:ln>
          </c:spPr>
          <c:marker>
            <c:symbol val="none"/>
          </c:marker>
          <c:cat>
            <c:numRef>
              <c:f>'Chapter3-Demand'!$C$99:$L$99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'Chapter3-Demand'!$C$100:$L$100</c:f>
              <c:numCache>
                <c:formatCode>0.00</c:formatCode>
                <c:ptCount val="10"/>
                <c:pt idx="0">
                  <c:v>47.915008471</c:v>
                </c:pt>
                <c:pt idx="1">
                  <c:v>49.419872815000005</c:v>
                </c:pt>
                <c:pt idx="2">
                  <c:v>48.858004048000005</c:v>
                </c:pt>
                <c:pt idx="3">
                  <c:v>48.197126648000001</c:v>
                </c:pt>
                <c:pt idx="4">
                  <c:v>48.197126648000001</c:v>
                </c:pt>
                <c:pt idx="5">
                  <c:v>51.500711643000002</c:v>
                </c:pt>
                <c:pt idx="6">
                  <c:v>51.123472659999997</c:v>
                </c:pt>
                <c:pt idx="7">
                  <c:v>50.755096852000001</c:v>
                </c:pt>
                <c:pt idx="8">
                  <c:v>50.290770514000002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65-4A66-AB96-3C5955A18DA1}"/>
            </c:ext>
          </c:extLst>
        </c:ser>
        <c:ser>
          <c:idx val="1"/>
          <c:order val="1"/>
          <c:tx>
            <c:strRef>
              <c:f>'Chapter3-Demand'!$B$101</c:f>
              <c:strCache>
                <c:ptCount val="1"/>
                <c:pt idx="0">
                  <c:v>2024 Forecast</c:v>
                </c:pt>
              </c:strCache>
            </c:strRef>
          </c:tx>
          <c:spPr>
            <a:ln w="38100">
              <a:solidFill>
                <a:srgbClr val="FA4616"/>
              </a:solidFill>
              <a:prstDash val="solid"/>
            </a:ln>
          </c:spPr>
          <c:marker>
            <c:symbol val="none"/>
          </c:marker>
          <c:cat>
            <c:numRef>
              <c:f>'Chapter3-Demand'!$C$99:$L$99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'Chapter3-Demand'!$C$101:$L$101</c:f>
              <c:numCache>
                <c:formatCode>0.00</c:formatCode>
                <c:ptCount val="10"/>
                <c:pt idx="0">
                  <c:v>48.022214975000004</c:v>
                </c:pt>
                <c:pt idx="1">
                  <c:v>49.255415921000001</c:v>
                </c:pt>
                <c:pt idx="2">
                  <c:v>48.902768899000002</c:v>
                </c:pt>
                <c:pt idx="3">
                  <c:v>48.218249081000003</c:v>
                </c:pt>
                <c:pt idx="4">
                  <c:v>47.100704162</c:v>
                </c:pt>
                <c:pt idx="5">
                  <c:v>47.100704162</c:v>
                </c:pt>
                <c:pt idx="6">
                  <c:v>48.456943655000003</c:v>
                </c:pt>
                <c:pt idx="7">
                  <c:v>48.056763560999997</c:v>
                </c:pt>
                <c:pt idx="8">
                  <c:v>47.586239233000001</c:v>
                </c:pt>
                <c:pt idx="9">
                  <c:v>47.109410586999999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65-4A66-AB96-3C5955A18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598464"/>
        <c:axId val="135600000"/>
      </c:lineChart>
      <c:lineChart>
        <c:grouping val="standard"/>
        <c:varyColors val="0"/>
        <c:ser>
          <c:idx val="2"/>
          <c:order val="2"/>
          <c:tx>
            <c:strRef>
              <c:f>'Chapter3-Demand'!$B$102</c:f>
              <c:strCache>
                <c:ptCount val="1"/>
                <c:pt idx="0">
                  <c:v>% Change</c:v>
                </c:pt>
              </c:strCache>
            </c:strRef>
          </c:tx>
          <c:spPr>
            <a:ln w="38100">
              <a:solidFill>
                <a:srgbClr val="373A36"/>
              </a:solidFill>
              <a:prstDash val="solid"/>
            </a:ln>
          </c:spPr>
          <c:marker>
            <c:symbol val="none"/>
          </c:marker>
          <c:val>
            <c:numRef>
              <c:f>'Chapter3-Demand'!$C$102:$L$102</c:f>
              <c:numCache>
                <c:formatCode>0.0%</c:formatCode>
                <c:ptCount val="10"/>
                <c:pt idx="0">
                  <c:v>2.2374305550814954E-3</c:v>
                </c:pt>
                <c:pt idx="1">
                  <c:v>-3.3277482241938902E-3</c:v>
                </c:pt>
                <c:pt idx="2">
                  <c:v>9.1622349034188469E-4</c:v>
                </c:pt>
                <c:pt idx="3">
                  <c:v>4.3825087653599082E-4</c:v>
                </c:pt>
                <c:pt idx="4">
                  <c:v>-2.2748710602761606E-2</c:v>
                </c:pt>
                <c:pt idx="5">
                  <c:v>-8.5435857886792005E-2</c:v>
                </c:pt>
                <c:pt idx="6">
                  <c:v>-5.2158604771117952E-2</c:v>
                </c:pt>
                <c:pt idx="7">
                  <c:v>-5.3163789616405326E-2</c:v>
                </c:pt>
                <c:pt idx="8">
                  <c:v>-5.3777885153839723E-2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65-4A66-AB96-3C5955A18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602176"/>
        <c:axId val="135603712"/>
      </c:lineChart>
      <c:catAx>
        <c:axId val="135598464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60000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35600000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Throughput (TWh)</a:t>
                </a:r>
              </a:p>
            </c:rich>
          </c:tx>
          <c:layout>
            <c:manualLayout>
              <c:xMode val="edge"/>
              <c:yMode val="edge"/>
              <c:x val="1.822928383952006E-2"/>
              <c:y val="0.2117655293088364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598464"/>
        <c:crosses val="autoZero"/>
        <c:crossBetween val="between"/>
      </c:valAx>
      <c:catAx>
        <c:axId val="135602176"/>
        <c:scaling>
          <c:orientation val="minMax"/>
        </c:scaling>
        <c:delete val="1"/>
        <c:axPos val="b"/>
        <c:majorTickMark val="out"/>
        <c:minorTickMark val="none"/>
        <c:tickLblPos val="nextTo"/>
        <c:crossAx val="135603712"/>
        <c:crosses val="autoZero"/>
        <c:auto val="1"/>
        <c:lblAlgn val="ctr"/>
        <c:lblOffset val="100"/>
        <c:noMultiLvlLbl val="0"/>
      </c:catAx>
      <c:valAx>
        <c:axId val="135603712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Change Between Forecasts</a:t>
                </a:r>
              </a:p>
            </c:rich>
          </c:tx>
          <c:layout>
            <c:manualLayout>
              <c:xMode val="edge"/>
              <c:yMode val="edge"/>
              <c:x val="4.4642857142857144E-2"/>
              <c:y val="9.8039627399516244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60217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62818708569777"/>
          <c:y val="0.909804094488189"/>
          <c:w val="0.6674107142857143"/>
          <c:h val="7.843137254901966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76134968328576"/>
          <c:y val="7.2413793103448282E-2"/>
          <c:w val="0.67319046713558273"/>
          <c:h val="0.7586206896551723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'Appendix 2'!$B$56</c:f>
              <c:strCache>
                <c:ptCount val="1"/>
                <c:pt idx="0">
                  <c:v>0 to 73 MWh</c:v>
                </c:pt>
              </c:strCache>
            </c:strRef>
          </c:tx>
          <c:spPr>
            <a:solidFill>
              <a:srgbClr val="01426A"/>
            </a:solidFill>
            <a:ln w="25400">
              <a:noFill/>
            </a:ln>
          </c:spPr>
          <c:invertIfNegative val="0"/>
          <c:cat>
            <c:numRef>
              <c:f>'Appendix 2'!$C$55:$L$55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'Appendix 2'!$C$56:$L$56</c:f>
              <c:numCache>
                <c:formatCode>0.0</c:formatCode>
                <c:ptCount val="10"/>
                <c:pt idx="0">
                  <c:v>36.167757502000001</c:v>
                </c:pt>
                <c:pt idx="1">
                  <c:v>37.650725015999996</c:v>
                </c:pt>
                <c:pt idx="2">
                  <c:v>37.197555125000001</c:v>
                </c:pt>
                <c:pt idx="3">
                  <c:v>36.604664337999999</c:v>
                </c:pt>
                <c:pt idx="4">
                  <c:v>35.971292646999999</c:v>
                </c:pt>
                <c:pt idx="5">
                  <c:v>35.373945863000003</c:v>
                </c:pt>
                <c:pt idx="6">
                  <c:v>35.226210876304485</c:v>
                </c:pt>
                <c:pt idx="7">
                  <c:v>35.079092886829983</c:v>
                </c:pt>
                <c:pt idx="8">
                  <c:v>34.932589317762577</c:v>
                </c:pt>
                <c:pt idx="9">
                  <c:v>34.786697603050094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F7-4CAA-9372-CAB6463A9448}"/>
            </c:ext>
          </c:extLst>
        </c:ser>
        <c:ser>
          <c:idx val="1"/>
          <c:order val="1"/>
          <c:tx>
            <c:strRef>
              <c:f>'Appendix 2'!$B$57</c:f>
              <c:strCache>
                <c:ptCount val="1"/>
                <c:pt idx="0">
                  <c:v>73 to 732 MWh</c:v>
                </c:pt>
              </c:strCache>
            </c:strRef>
          </c:tx>
          <c:spPr>
            <a:solidFill>
              <a:srgbClr val="FA4616"/>
            </a:solidFill>
            <a:ln w="25400">
              <a:noFill/>
            </a:ln>
          </c:spPr>
          <c:invertIfNegative val="0"/>
          <c:cat>
            <c:numRef>
              <c:f>'Appendix 2'!$C$55:$L$55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'Appendix 2'!$C$57:$L$57</c:f>
              <c:numCache>
                <c:formatCode>0.0</c:formatCode>
                <c:ptCount val="10"/>
                <c:pt idx="0">
                  <c:v>5.4396738474999999</c:v>
                </c:pt>
                <c:pt idx="1">
                  <c:v>5.5845455497000005</c:v>
                </c:pt>
                <c:pt idx="2">
                  <c:v>5.6478901707000002</c:v>
                </c:pt>
                <c:pt idx="3">
                  <c:v>5.6508759513000006</c:v>
                </c:pt>
                <c:pt idx="4">
                  <c:v>5.6146482671999998</c:v>
                </c:pt>
                <c:pt idx="5">
                  <c:v>5.5663133187999998</c:v>
                </c:pt>
                <c:pt idx="6">
                  <c:v>5.592457416428247</c:v>
                </c:pt>
                <c:pt idx="7">
                  <c:v>5.6187243087684777</c:v>
                </c:pt>
                <c:pt idx="8">
                  <c:v>5.6451145725681293</c:v>
                </c:pt>
                <c:pt idx="9">
                  <c:v>5.67162878728353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F7-4CAA-9372-CAB6463A9448}"/>
            </c:ext>
          </c:extLst>
        </c:ser>
        <c:ser>
          <c:idx val="2"/>
          <c:order val="2"/>
          <c:tx>
            <c:strRef>
              <c:f>'Appendix 2'!$B$58</c:f>
              <c:strCache>
                <c:ptCount val="1"/>
                <c:pt idx="0">
                  <c:v>NDM &gt;732 MWh </c:v>
                </c:pt>
              </c:strCache>
            </c:strRef>
          </c:tx>
          <c:spPr>
            <a:solidFill>
              <a:srgbClr val="69B3E7"/>
            </a:solidFill>
            <a:ln w="25400">
              <a:noFill/>
            </a:ln>
          </c:spPr>
          <c:invertIfNegative val="0"/>
          <c:cat>
            <c:numRef>
              <c:f>'Appendix 2'!$C$55:$L$55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'Appendix 2'!$C$58:$L$58</c:f>
              <c:numCache>
                <c:formatCode>0.0</c:formatCode>
                <c:ptCount val="10"/>
                <c:pt idx="0">
                  <c:v>7.6481102661000007</c:v>
                </c:pt>
                <c:pt idx="1">
                  <c:v>7.5117474411999998</c:v>
                </c:pt>
                <c:pt idx="2">
                  <c:v>7.4835669670999998</c:v>
                </c:pt>
                <c:pt idx="3">
                  <c:v>7.3796466714999998</c:v>
                </c:pt>
                <c:pt idx="4">
                  <c:v>7.0173629443000003</c:v>
                </c:pt>
                <c:pt idx="5">
                  <c:v>6.5752788286000001</c:v>
                </c:pt>
                <c:pt idx="6">
                  <c:v>6.3812311813064957</c:v>
                </c:pt>
                <c:pt idx="7">
                  <c:v>6.1929102097025988</c:v>
                </c:pt>
                <c:pt idx="8">
                  <c:v>6.010146909861124</c:v>
                </c:pt>
                <c:pt idx="9">
                  <c:v>5.832777265447854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F7-4CAA-9372-CAB6463A9448}"/>
            </c:ext>
          </c:extLst>
        </c:ser>
        <c:ser>
          <c:idx val="3"/>
          <c:order val="3"/>
          <c:tx>
            <c:strRef>
              <c:f>'Appendix 2'!$B$60</c:f>
              <c:strCache>
                <c:ptCount val="1"/>
                <c:pt idx="0">
                  <c:v>Total DM</c:v>
                </c:pt>
              </c:strCache>
            </c:strRef>
          </c:tx>
          <c:spPr>
            <a:solidFill>
              <a:srgbClr val="FDB29D"/>
            </a:solidFill>
            <a:ln w="25400">
              <a:noFill/>
            </a:ln>
          </c:spPr>
          <c:invertIfNegative val="0"/>
          <c:cat>
            <c:numRef>
              <c:f>'Appendix 2'!$C$55:$L$55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'Appendix 2'!$C$60:$L$60</c:f>
              <c:numCache>
                <c:formatCode>0.0</c:formatCode>
                <c:ptCount val="10"/>
                <c:pt idx="0">
                  <c:v>13.199220429</c:v>
                </c:pt>
                <c:pt idx="1">
                  <c:v>13.125196898</c:v>
                </c:pt>
                <c:pt idx="2">
                  <c:v>13.195911487</c:v>
                </c:pt>
                <c:pt idx="3">
                  <c:v>13.164595439999999</c:v>
                </c:pt>
                <c:pt idx="4">
                  <c:v>14.115067558</c:v>
                </c:pt>
                <c:pt idx="5">
                  <c:v>15.718951791</c:v>
                </c:pt>
                <c:pt idx="6">
                  <c:v>16.295003279208039</c:v>
                </c:pt>
                <c:pt idx="7">
                  <c:v>16.892165291926798</c:v>
                </c:pt>
                <c:pt idx="8">
                  <c:v>17.511211465288184</c:v>
                </c:pt>
                <c:pt idx="9">
                  <c:v>18.152943786821261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F7-4CAA-9372-CAB6463A9448}"/>
            </c:ext>
          </c:extLst>
        </c:ser>
        <c:ser>
          <c:idx val="9"/>
          <c:order val="4"/>
          <c:tx>
            <c:strRef>
              <c:f>'Appendix 2'!$B$63</c:f>
              <c:strCache>
                <c:ptCount val="1"/>
                <c:pt idx="0">
                  <c:v>Shrinkage</c:v>
                </c:pt>
              </c:strCache>
            </c:strRef>
          </c:tx>
          <c:spPr>
            <a:solidFill>
              <a:srgbClr val="004C45"/>
            </a:solidFill>
            <a:ln w="25400">
              <a:noFill/>
            </a:ln>
          </c:spPr>
          <c:invertIfNegative val="0"/>
          <c:cat>
            <c:numRef>
              <c:f>'Appendix 2'!$C$55:$L$55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'Appendix 2'!$C$63:$L$63</c:f>
              <c:numCache>
                <c:formatCode>0.0</c:formatCode>
                <c:ptCount val="10"/>
                <c:pt idx="0">
                  <c:v>0.26821369863</c:v>
                </c:pt>
                <c:pt idx="1">
                  <c:v>0.25721917808</c:v>
                </c:pt>
                <c:pt idx="2">
                  <c:v>0.26479452055000002</c:v>
                </c:pt>
                <c:pt idx="3">
                  <c:v>0.26197260274</c:v>
                </c:pt>
                <c:pt idx="4">
                  <c:v>0.25393150684999999</c:v>
                </c:pt>
                <c:pt idx="5">
                  <c:v>0.24346575341999999</c:v>
                </c:pt>
                <c:pt idx="6">
                  <c:v>0.23888338644756532</c:v>
                </c:pt>
                <c:pt idx="7">
                  <c:v>0.23438726604893043</c:v>
                </c:pt>
                <c:pt idx="8">
                  <c:v>0.22997576894260413</c:v>
                </c:pt>
                <c:pt idx="9">
                  <c:v>0.22564730239952979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F7-4CAA-9372-CAB6463A9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35660672"/>
        <c:axId val="135662208"/>
      </c:barChart>
      <c:catAx>
        <c:axId val="13566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6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66220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Demand (TWh)</a:t>
                </a:r>
              </a:p>
            </c:rich>
          </c:tx>
          <c:layout>
            <c:manualLayout>
              <c:xMode val="edge"/>
              <c:yMode val="edge"/>
              <c:x val="1.5655577299412915E-2"/>
              <c:y val="0.300000181638194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660672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82273962330051"/>
          <c:y val="0.23875468853590531"/>
          <c:w val="0.21135049899584468"/>
          <c:h val="0.4636685466219836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8072513235017"/>
          <c:y val="8.6206896551724144E-2"/>
          <c:w val="0.67446522155446964"/>
          <c:h val="0.74827586206896557"/>
        </c:manualLayout>
      </c:layout>
      <c:barChart>
        <c:barDir val="col"/>
        <c:grouping val="stacked"/>
        <c:varyColors val="0"/>
        <c:ser>
          <c:idx val="0"/>
          <c:order val="0"/>
          <c:tx>
            <c:v>0 to 73 MWh</c:v>
          </c:tx>
          <c:spPr>
            <a:solidFill>
              <a:srgbClr val="01426A"/>
            </a:solidFill>
            <a:ln w="25400">
              <a:noFill/>
            </a:ln>
          </c:spPr>
          <c:invertIfNegative val="0"/>
          <c:cat>
            <c:numRef>
              <c:f>'Appendix 2'!$C$21:$L$21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'Appendix 2'!$C$22:$L$22</c:f>
              <c:numCache>
                <c:formatCode>0.0</c:formatCode>
                <c:ptCount val="10"/>
                <c:pt idx="0">
                  <c:v>33.351497040000005</c:v>
                </c:pt>
                <c:pt idx="1">
                  <c:v>34.714116527999998</c:v>
                </c:pt>
                <c:pt idx="2">
                  <c:v>34.291000507999996</c:v>
                </c:pt>
                <c:pt idx="3">
                  <c:v>33.744326953000005</c:v>
                </c:pt>
                <c:pt idx="4">
                  <c:v>33.159388698000001</c:v>
                </c:pt>
                <c:pt idx="5">
                  <c:v>32.610530125000004</c:v>
                </c:pt>
                <c:pt idx="6">
                  <c:v>32.47251582672164</c:v>
                </c:pt>
                <c:pt idx="7">
                  <c:v>32.335085632610131</c:v>
                </c:pt>
                <c:pt idx="8">
                  <c:v>32.198237070619584</c:v>
                </c:pt>
                <c:pt idx="9">
                  <c:v>32.06196767916633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D4-4DCA-A061-FA57F514CDED}"/>
            </c:ext>
          </c:extLst>
        </c:ser>
        <c:ser>
          <c:idx val="1"/>
          <c:order val="1"/>
          <c:tx>
            <c:v>73 to 732 MWh</c:v>
          </c:tx>
          <c:spPr>
            <a:solidFill>
              <a:srgbClr val="FA4616"/>
            </a:solidFill>
            <a:ln w="25400">
              <a:noFill/>
            </a:ln>
          </c:spPr>
          <c:invertIfNegative val="0"/>
          <c:cat>
            <c:numRef>
              <c:f>'Appendix 2'!$C$21:$L$21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'Appendix 2'!$C$23:$L$23</c:f>
              <c:numCache>
                <c:formatCode>0.0</c:formatCode>
                <c:ptCount val="10"/>
                <c:pt idx="0">
                  <c:v>4.4231099603000006</c:v>
                </c:pt>
                <c:pt idx="1">
                  <c:v>4.5287617978999997</c:v>
                </c:pt>
                <c:pt idx="2">
                  <c:v>4.5783532531999995</c:v>
                </c:pt>
                <c:pt idx="3">
                  <c:v>4.5807149858000002</c:v>
                </c:pt>
                <c:pt idx="4">
                  <c:v>4.5490756660999994</c:v>
                </c:pt>
                <c:pt idx="5">
                  <c:v>4.5100586544999999</c:v>
                </c:pt>
                <c:pt idx="6">
                  <c:v>4.5279802979457653</c:v>
                </c:pt>
                <c:pt idx="7">
                  <c:v>4.5459731567189596</c:v>
                </c:pt>
                <c:pt idx="8">
                  <c:v>4.5640375138082954</c:v>
                </c:pt>
                <c:pt idx="9">
                  <c:v>4.5821736533270041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D4-4DCA-A061-FA57F514CDED}"/>
            </c:ext>
          </c:extLst>
        </c:ser>
        <c:ser>
          <c:idx val="2"/>
          <c:order val="2"/>
          <c:tx>
            <c:strRef>
              <c:f>'Appendix 2'!$B$24</c:f>
              <c:strCache>
                <c:ptCount val="1"/>
                <c:pt idx="0">
                  <c:v>NDM &gt;732 MWh </c:v>
                </c:pt>
              </c:strCache>
            </c:strRef>
          </c:tx>
          <c:spPr>
            <a:solidFill>
              <a:srgbClr val="69B3E7"/>
            </a:solidFill>
            <a:ln w="25400">
              <a:noFill/>
            </a:ln>
          </c:spPr>
          <c:invertIfNegative val="0"/>
          <c:cat>
            <c:numRef>
              <c:f>'Appendix 2'!$C$21:$L$21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'Appendix 2'!$C$24:$L$24</c:f>
              <c:numCache>
                <c:formatCode>0.0</c:formatCode>
                <c:ptCount val="10"/>
                <c:pt idx="0">
                  <c:v>8.3610926365000005</c:v>
                </c:pt>
                <c:pt idx="1">
                  <c:v>8.1741028848999999</c:v>
                </c:pt>
                <c:pt idx="2">
                  <c:v>8.1437472218</c:v>
                </c:pt>
                <c:pt idx="3">
                  <c:v>8.030785979600001</c:v>
                </c:pt>
                <c:pt idx="4">
                  <c:v>7.6365500596000002</c:v>
                </c:pt>
                <c:pt idx="5">
                  <c:v>7.1584013407000002</c:v>
                </c:pt>
                <c:pt idx="6">
                  <c:v>6.9412833204252626</c:v>
                </c:pt>
                <c:pt idx="7">
                  <c:v>6.7307506021592287</c:v>
                </c:pt>
                <c:pt idx="8">
                  <c:v>6.5266034502811943</c:v>
                </c:pt>
                <c:pt idx="9">
                  <c:v>6.32864818725528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D4-4DCA-A061-FA57F514CDED}"/>
            </c:ext>
          </c:extLst>
        </c:ser>
        <c:ser>
          <c:idx val="3"/>
          <c:order val="3"/>
          <c:tx>
            <c:strRef>
              <c:f>'Appendix 2'!$B$26</c:f>
              <c:strCache>
                <c:ptCount val="1"/>
                <c:pt idx="0">
                  <c:v>Total DM</c:v>
                </c:pt>
              </c:strCache>
            </c:strRef>
          </c:tx>
          <c:spPr>
            <a:solidFill>
              <a:srgbClr val="FDB29D"/>
            </a:solidFill>
            <a:ln w="25400">
              <a:noFill/>
            </a:ln>
          </c:spPr>
          <c:invertIfNegative val="0"/>
          <c:cat>
            <c:numRef>
              <c:f>'Appendix 2'!$C$21:$L$21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'Appendix 2'!$C$26:$L$26</c:f>
              <c:numCache>
                <c:formatCode>0.0</c:formatCode>
                <c:ptCount val="10"/>
                <c:pt idx="0">
                  <c:v>8.6721501437999997</c:v>
                </c:pt>
                <c:pt idx="1">
                  <c:v>8.4052370031999999</c:v>
                </c:pt>
                <c:pt idx="2">
                  <c:v>8.4164629841999989</c:v>
                </c:pt>
                <c:pt idx="3">
                  <c:v>8.3959997744999999</c:v>
                </c:pt>
                <c:pt idx="4">
                  <c:v>8.0960116869000007</c:v>
                </c:pt>
                <c:pt idx="5">
                  <c:v>7.7012754316000001</c:v>
                </c:pt>
                <c:pt idx="6">
                  <c:v>7.5220502792998793</c:v>
                </c:pt>
                <c:pt idx="7">
                  <c:v>7.3469960796558862</c:v>
                </c:pt>
                <c:pt idx="8">
                  <c:v>7.1760157656780565</c:v>
                </c:pt>
                <c:pt idx="9">
                  <c:v>7.0090145293329087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D4-4DCA-A061-FA57F514CDED}"/>
            </c:ext>
          </c:extLst>
        </c:ser>
        <c:ser>
          <c:idx val="6"/>
          <c:order val="4"/>
          <c:tx>
            <c:strRef>
              <c:f>'Appendix 2'!$B$29</c:f>
              <c:strCache>
                <c:ptCount val="1"/>
                <c:pt idx="0">
                  <c:v>Shrinkage</c:v>
                </c:pt>
              </c:strCache>
            </c:strRef>
          </c:tx>
          <c:spPr>
            <a:solidFill>
              <a:srgbClr val="004C45"/>
            </a:solidFill>
            <a:ln w="25400">
              <a:noFill/>
            </a:ln>
          </c:spPr>
          <c:invertIfNegative val="0"/>
          <c:cat>
            <c:numRef>
              <c:f>'Appendix 2'!$C$21:$L$21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'Appendix 2'!$C$29:$L$29</c:f>
              <c:numCache>
                <c:formatCode>0.0</c:formatCode>
                <c:ptCount val="10"/>
                <c:pt idx="0">
                  <c:v>0.19577260274</c:v>
                </c:pt>
                <c:pt idx="1">
                  <c:v>0.1877260274</c:v>
                </c:pt>
                <c:pt idx="2">
                  <c:v>0.19353424658000001</c:v>
                </c:pt>
                <c:pt idx="3">
                  <c:v>0.19298630137</c:v>
                </c:pt>
                <c:pt idx="4">
                  <c:v>0.18875890411000001</c:v>
                </c:pt>
                <c:pt idx="5">
                  <c:v>0.18172602739999999</c:v>
                </c:pt>
                <c:pt idx="6">
                  <c:v>0.17910347691572692</c:v>
                </c:pt>
                <c:pt idx="7">
                  <c:v>0.17651877335487462</c:v>
                </c:pt>
                <c:pt idx="8">
                  <c:v>0.17397137053554071</c:v>
                </c:pt>
                <c:pt idx="9">
                  <c:v>0.17146073015796079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D4-4DCA-A061-FA57F514C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35690112"/>
        <c:axId val="135691648"/>
      </c:barChart>
      <c:catAx>
        <c:axId val="135690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691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691648"/>
        <c:scaling>
          <c:orientation val="minMax"/>
          <c:max val="7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Demand (TWh)</a:t>
                </a:r>
              </a:p>
            </c:rich>
          </c:tx>
          <c:layout>
            <c:manualLayout>
              <c:xMode val="edge"/>
              <c:yMode val="edge"/>
              <c:x val="3.8986425524934386E-2"/>
              <c:y val="0.3137930596045736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69011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2734375"/>
          <c:y val="0.28027717988538631"/>
          <c:w val="0.189453125"/>
          <c:h val="0.4013848095977621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'Chapter3-Demand'!#REF!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'Chapter3-Demand'!#REF!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B8D-4EFF-B7AE-B31F98763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435776"/>
        <c:axId val="53445760"/>
      </c:lineChart>
      <c:catAx>
        <c:axId val="53435776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445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4576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Number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4357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046875"/>
          <c:y val="8.6805849900478446E-2"/>
          <c:w val="0.671875"/>
          <c:h val="0.746530309144114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'Appendix 2'!$B$73</c:f>
              <c:strCache>
                <c:ptCount val="1"/>
                <c:pt idx="0">
                  <c:v>0 to 73 MWh</c:v>
                </c:pt>
              </c:strCache>
            </c:strRef>
          </c:tx>
          <c:spPr>
            <a:solidFill>
              <a:srgbClr val="01426A"/>
            </a:solidFill>
            <a:ln w="25400">
              <a:noFill/>
            </a:ln>
          </c:spPr>
          <c:invertIfNegative val="0"/>
          <c:cat>
            <c:numRef>
              <c:f>'Appendix 2'!$C$72:$L$72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'Appendix 2'!$C$73:$L$73</c:f>
              <c:numCache>
                <c:formatCode>0.0</c:formatCode>
                <c:ptCount val="10"/>
                <c:pt idx="0">
                  <c:v>27.362602971000001</c:v>
                </c:pt>
                <c:pt idx="1">
                  <c:v>28.484465063999998</c:v>
                </c:pt>
                <c:pt idx="2">
                  <c:v>28.140685489999999</c:v>
                </c:pt>
                <c:pt idx="3">
                  <c:v>27.692791022000002</c:v>
                </c:pt>
                <c:pt idx="4">
                  <c:v>27.213116827999997</c:v>
                </c:pt>
                <c:pt idx="5">
                  <c:v>26.760718046999997</c:v>
                </c:pt>
                <c:pt idx="6">
                  <c:v>26.648692296282185</c:v>
                </c:pt>
                <c:pt idx="7">
                  <c:v>26.537135507899457</c:v>
                </c:pt>
                <c:pt idx="8">
                  <c:v>26.426045718681113</c:v>
                </c:pt>
                <c:pt idx="9">
                  <c:v>26.315420973674676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A-497C-B27B-DC05906254A7}"/>
            </c:ext>
          </c:extLst>
        </c:ser>
        <c:ser>
          <c:idx val="1"/>
          <c:order val="1"/>
          <c:tx>
            <c:strRef>
              <c:f>'Appendix 2'!$B$74</c:f>
              <c:strCache>
                <c:ptCount val="1"/>
                <c:pt idx="0">
                  <c:v>73 to 732 MWh</c:v>
                </c:pt>
              </c:strCache>
            </c:strRef>
          </c:tx>
          <c:spPr>
            <a:solidFill>
              <a:srgbClr val="FA4616"/>
            </a:solidFill>
            <a:ln w="25400">
              <a:noFill/>
            </a:ln>
          </c:spPr>
          <c:invertIfNegative val="0"/>
          <c:cat>
            <c:numRef>
              <c:f>'Appendix 2'!$C$72:$L$72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'Appendix 2'!$C$74:$L$74</c:f>
              <c:numCache>
                <c:formatCode>0.0</c:formatCode>
                <c:ptCount val="10"/>
                <c:pt idx="0">
                  <c:v>3.9049261912000004</c:v>
                </c:pt>
                <c:pt idx="1">
                  <c:v>3.9798567358999999</c:v>
                </c:pt>
                <c:pt idx="2">
                  <c:v>4.0125540895</c:v>
                </c:pt>
                <c:pt idx="3">
                  <c:v>3.9962704920999998</c:v>
                </c:pt>
                <c:pt idx="4">
                  <c:v>3.9496745646</c:v>
                </c:pt>
                <c:pt idx="5">
                  <c:v>3.9019065159999999</c:v>
                </c:pt>
                <c:pt idx="6">
                  <c:v>3.9015883111247347</c:v>
                </c:pt>
                <c:pt idx="7">
                  <c:v>3.9012701321994361</c:v>
                </c:pt>
                <c:pt idx="8">
                  <c:v>3.9009519792219871</c:v>
                </c:pt>
                <c:pt idx="9">
                  <c:v>3.9006338521902726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AA-497C-B27B-DC05906254A7}"/>
            </c:ext>
          </c:extLst>
        </c:ser>
        <c:ser>
          <c:idx val="2"/>
          <c:order val="2"/>
          <c:tx>
            <c:strRef>
              <c:f>'Appendix 2'!$B$75</c:f>
              <c:strCache>
                <c:ptCount val="1"/>
                <c:pt idx="0">
                  <c:v>NDM &gt;732 MWh </c:v>
                </c:pt>
              </c:strCache>
            </c:strRef>
          </c:tx>
          <c:spPr>
            <a:solidFill>
              <a:srgbClr val="69B3E7"/>
            </a:solidFill>
            <a:ln w="25400">
              <a:noFill/>
            </a:ln>
          </c:spPr>
          <c:invertIfNegative val="0"/>
          <c:cat>
            <c:numRef>
              <c:f>'Appendix 2'!$C$72:$L$72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'Appendix 2'!$C$75:$L$75</c:f>
              <c:numCache>
                <c:formatCode>0.0</c:formatCode>
                <c:ptCount val="10"/>
                <c:pt idx="0">
                  <c:v>6.1179729778</c:v>
                </c:pt>
                <c:pt idx="1">
                  <c:v>6.0171944116000002</c:v>
                </c:pt>
                <c:pt idx="2">
                  <c:v>5.9948683219000003</c:v>
                </c:pt>
                <c:pt idx="3">
                  <c:v>5.9121377755999998</c:v>
                </c:pt>
                <c:pt idx="4">
                  <c:v>5.6227631457999996</c:v>
                </c:pt>
                <c:pt idx="5">
                  <c:v>5.2691943319000005</c:v>
                </c:pt>
                <c:pt idx="6">
                  <c:v>5.1155333611017992</c:v>
                </c:pt>
                <c:pt idx="7">
                  <c:v>4.966353472696726</c:v>
                </c:pt>
                <c:pt idx="8">
                  <c:v>4.8215239887428822</c:v>
                </c:pt>
                <c:pt idx="9">
                  <c:v>4.6809180421465086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AA-497C-B27B-DC05906254A7}"/>
            </c:ext>
          </c:extLst>
        </c:ser>
        <c:ser>
          <c:idx val="3"/>
          <c:order val="3"/>
          <c:tx>
            <c:strRef>
              <c:f>'Appendix 2'!$B$77</c:f>
              <c:strCache>
                <c:ptCount val="1"/>
                <c:pt idx="0">
                  <c:v>Total DM</c:v>
                </c:pt>
              </c:strCache>
            </c:strRef>
          </c:tx>
          <c:spPr>
            <a:solidFill>
              <a:srgbClr val="FDB29D"/>
            </a:solidFill>
            <a:ln w="25400">
              <a:noFill/>
            </a:ln>
          </c:spPr>
          <c:invertIfNegative val="0"/>
          <c:cat>
            <c:numRef>
              <c:f>'Appendix 2'!$C$72:$L$72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'Appendix 2'!$C$77:$L$77</c:f>
              <c:numCache>
                <c:formatCode>0.0</c:formatCode>
                <c:ptCount val="10"/>
                <c:pt idx="0">
                  <c:v>4.0822469565999997</c:v>
                </c:pt>
                <c:pt idx="1">
                  <c:v>4.0211845234999997</c:v>
                </c:pt>
                <c:pt idx="2">
                  <c:v>4.0300226925000002</c:v>
                </c:pt>
                <c:pt idx="3">
                  <c:v>3.9998965640000002</c:v>
                </c:pt>
                <c:pt idx="4">
                  <c:v>3.8597258452999998</c:v>
                </c:pt>
                <c:pt idx="5">
                  <c:v>3.6803558167000001</c:v>
                </c:pt>
                <c:pt idx="6">
                  <c:v>3.6054595652917567</c:v>
                </c:pt>
                <c:pt idx="7">
                  <c:v>3.5320874731644052</c:v>
                </c:pt>
                <c:pt idx="8">
                  <c:v>3.460208523258081</c:v>
                </c:pt>
                <c:pt idx="9">
                  <c:v>3.3897923297186052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AA-497C-B27B-DC05906254A7}"/>
            </c:ext>
          </c:extLst>
        </c:ser>
        <c:ser>
          <c:idx val="6"/>
          <c:order val="4"/>
          <c:tx>
            <c:strRef>
              <c:f>'Appendix 2'!$B$80</c:f>
              <c:strCache>
                <c:ptCount val="1"/>
                <c:pt idx="0">
                  <c:v>Shrinkage</c:v>
                </c:pt>
              </c:strCache>
            </c:strRef>
          </c:tx>
          <c:spPr>
            <a:solidFill>
              <a:srgbClr val="004C45"/>
            </a:solidFill>
            <a:ln w="25400">
              <a:noFill/>
            </a:ln>
          </c:spPr>
          <c:invertIfNegative val="0"/>
          <c:cat>
            <c:numRef>
              <c:f>'Appendix 2'!$C$72:$L$72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'Appendix 2'!$C$80:$L$80</c:f>
              <c:numCache>
                <c:formatCode>0.0</c:formatCode>
                <c:ptCount val="10"/>
                <c:pt idx="0">
                  <c:v>0.24265205478999999</c:v>
                </c:pt>
                <c:pt idx="1">
                  <c:v>0.23472602739999998</c:v>
                </c:pt>
                <c:pt idx="2">
                  <c:v>0.24053424658</c:v>
                </c:pt>
                <c:pt idx="3">
                  <c:v>0.23847945204999998</c:v>
                </c:pt>
                <c:pt idx="4">
                  <c:v>0.23312876712</c:v>
                </c:pt>
                <c:pt idx="5">
                  <c:v>0.2257260274</c:v>
                </c:pt>
                <c:pt idx="6">
                  <c:v>0.22253639864696728</c:v>
                </c:pt>
                <c:pt idx="7">
                  <c:v>0.21939184104367906</c:v>
                </c:pt>
                <c:pt idx="8">
                  <c:v>0.21629171771083158</c:v>
                </c:pt>
                <c:pt idx="9">
                  <c:v>0.21323540076856431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AA-497C-B27B-DC0590625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35731840"/>
        <c:axId val="135737728"/>
      </c:barChart>
      <c:catAx>
        <c:axId val="13573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737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737728"/>
        <c:scaling>
          <c:orientation val="minMax"/>
          <c:max val="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Demand (TWh)</a:t>
                </a:r>
              </a:p>
            </c:rich>
          </c:tx>
          <c:layout>
            <c:manualLayout>
              <c:xMode val="edge"/>
              <c:yMode val="edge"/>
              <c:x val="3.90625E-2"/>
              <c:y val="0.312501093613298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73184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46875"/>
          <c:y val="0.26736184018664333"/>
          <c:w val="0.1875"/>
          <c:h val="0.4027792359288422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8072513235017"/>
          <c:y val="8.6505336466899035E-2"/>
          <c:w val="0.67446522155446964"/>
          <c:h val="0.747406107074007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'Appendix 2'!$B$5</c:f>
              <c:strCache>
                <c:ptCount val="1"/>
                <c:pt idx="0">
                  <c:v>0 to 73 MWh</c:v>
                </c:pt>
              </c:strCache>
            </c:strRef>
          </c:tx>
          <c:spPr>
            <a:solidFill>
              <a:srgbClr val="01426A"/>
            </a:solidFill>
            <a:ln w="25400">
              <a:noFill/>
            </a:ln>
          </c:spPr>
          <c:invertIfNegative val="0"/>
          <c:cat>
            <c:numRef>
              <c:f>'Appendix 2'!$C$4:$L$4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'Appendix 2'!$C$5:$L$5</c:f>
              <c:numCache>
                <c:formatCode>0.0</c:formatCode>
                <c:ptCount val="10"/>
                <c:pt idx="0">
                  <c:v>25.806319814999998</c:v>
                </c:pt>
                <c:pt idx="1">
                  <c:v>26.867452086</c:v>
                </c:pt>
                <c:pt idx="2">
                  <c:v>26.539576830000001</c:v>
                </c:pt>
                <c:pt idx="3">
                  <c:v>26.116969197</c:v>
                </c:pt>
                <c:pt idx="4">
                  <c:v>25.664711276000002</c:v>
                </c:pt>
                <c:pt idx="5">
                  <c:v>25.237103248</c:v>
                </c:pt>
                <c:pt idx="6">
                  <c:v>25.131178172910605</c:v>
                </c:pt>
                <c:pt idx="7">
                  <c:v>25.025697686149055</c:v>
                </c:pt>
                <c:pt idx="8">
                  <c:v>24.920659921690891</c:v>
                </c:pt>
                <c:pt idx="9">
                  <c:v>24.816063021343719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F8-4742-BC2C-CFD9319C57E6}"/>
            </c:ext>
          </c:extLst>
        </c:ser>
        <c:ser>
          <c:idx val="1"/>
          <c:order val="1"/>
          <c:tx>
            <c:strRef>
              <c:f>'Appendix 2'!$B$6</c:f>
              <c:strCache>
                <c:ptCount val="1"/>
                <c:pt idx="0">
                  <c:v>73 to 732 MWh</c:v>
                </c:pt>
              </c:strCache>
            </c:strRef>
          </c:tx>
          <c:spPr>
            <a:solidFill>
              <a:srgbClr val="FA4616"/>
            </a:solidFill>
            <a:ln w="25400">
              <a:noFill/>
            </a:ln>
          </c:spPr>
          <c:invertIfNegative val="0"/>
          <c:cat>
            <c:numRef>
              <c:f>'Appendix 2'!$C$4:$L$4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'Appendix 2'!$C$6:$L$6</c:f>
              <c:numCache>
                <c:formatCode>0.0</c:formatCode>
                <c:ptCount val="10"/>
                <c:pt idx="0">
                  <c:v>3.4868579803999999</c:v>
                </c:pt>
                <c:pt idx="1">
                  <c:v>3.5479378751999997</c:v>
                </c:pt>
                <c:pt idx="2">
                  <c:v>3.5762097025999999</c:v>
                </c:pt>
                <c:pt idx="3">
                  <c:v>3.5595795640000003</c:v>
                </c:pt>
                <c:pt idx="4">
                  <c:v>3.5169304931000003</c:v>
                </c:pt>
                <c:pt idx="5">
                  <c:v>3.4733538932000001</c:v>
                </c:pt>
                <c:pt idx="6">
                  <c:v>3.4708971702945446</c:v>
                </c:pt>
                <c:pt idx="7">
                  <c:v>3.468442185043132</c:v>
                </c:pt>
                <c:pt idx="8">
                  <c:v>3.4659889362167093</c:v>
                </c:pt>
                <c:pt idx="9">
                  <c:v>3.4635374225870934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F8-4742-BC2C-CFD9319C57E6}"/>
            </c:ext>
          </c:extLst>
        </c:ser>
        <c:ser>
          <c:idx val="2"/>
          <c:order val="2"/>
          <c:tx>
            <c:strRef>
              <c:f>'Appendix 2'!$B$7</c:f>
              <c:strCache>
                <c:ptCount val="1"/>
                <c:pt idx="0">
                  <c:v>NDM &gt;732 MWh </c:v>
                </c:pt>
              </c:strCache>
            </c:strRef>
          </c:tx>
          <c:spPr>
            <a:solidFill>
              <a:srgbClr val="69B3E7"/>
            </a:solidFill>
            <a:ln w="25400">
              <a:noFill/>
            </a:ln>
          </c:spPr>
          <c:invertIfNegative val="0"/>
          <c:cat>
            <c:numRef>
              <c:f>'Appendix 2'!$C$4:$L$4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'Appendix 2'!$C$7:$L$7</c:f>
              <c:numCache>
                <c:formatCode>0.0</c:formatCode>
                <c:ptCount val="10"/>
                <c:pt idx="0">
                  <c:v>4.7290188359999998</c:v>
                </c:pt>
                <c:pt idx="1">
                  <c:v>4.6246930137</c:v>
                </c:pt>
                <c:pt idx="2">
                  <c:v>4.6075717984000004</c:v>
                </c:pt>
                <c:pt idx="3">
                  <c:v>4.5422787584000002</c:v>
                </c:pt>
                <c:pt idx="4">
                  <c:v>4.3190513956000007</c:v>
                </c:pt>
                <c:pt idx="5">
                  <c:v>4.0496693832000004</c:v>
                </c:pt>
                <c:pt idx="6">
                  <c:v>3.9270059363651066</c:v>
                </c:pt>
                <c:pt idx="7">
                  <c:v>3.8080579338703946</c:v>
                </c:pt>
                <c:pt idx="8">
                  <c:v>3.69271283585985</c:v>
                </c:pt>
                <c:pt idx="9">
                  <c:v>3.5808615112808302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F8-4742-BC2C-CFD9319C57E6}"/>
            </c:ext>
          </c:extLst>
        </c:ser>
        <c:ser>
          <c:idx val="3"/>
          <c:order val="3"/>
          <c:tx>
            <c:strRef>
              <c:f>'Appendix 2'!$B$9</c:f>
              <c:strCache>
                <c:ptCount val="1"/>
                <c:pt idx="0">
                  <c:v>Total DM</c:v>
                </c:pt>
              </c:strCache>
            </c:strRef>
          </c:tx>
          <c:spPr>
            <a:solidFill>
              <a:srgbClr val="FDB29D"/>
            </a:solidFill>
            <a:ln w="25400">
              <a:noFill/>
            </a:ln>
          </c:spPr>
          <c:invertIfNegative val="0"/>
          <c:cat>
            <c:numRef>
              <c:f>'Appendix 2'!$C$4:$L$4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'Appendix 2'!$C$9:$L$9</c:f>
              <c:numCache>
                <c:formatCode>0.0</c:formatCode>
                <c:ptCount val="10"/>
                <c:pt idx="0">
                  <c:v>5.2215706527999997</c:v>
                </c:pt>
                <c:pt idx="1">
                  <c:v>5.2475823105999995</c:v>
                </c:pt>
                <c:pt idx="2">
                  <c:v>5.4483605415000005</c:v>
                </c:pt>
                <c:pt idx="3">
                  <c:v>5.4537650786</c:v>
                </c:pt>
                <c:pt idx="4">
                  <c:v>5.1833838062000002</c:v>
                </c:pt>
                <c:pt idx="5">
                  <c:v>4.7925090075999996</c:v>
                </c:pt>
                <c:pt idx="6">
                  <c:v>4.7151084904957763</c:v>
                </c:pt>
                <c:pt idx="7">
                  <c:v>4.6389580159138513</c:v>
                </c:pt>
                <c:pt idx="8">
                  <c:v>4.5640373952771203</c:v>
                </c:pt>
                <c:pt idx="9">
                  <c:v>4.4903267660603037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F8-4742-BC2C-CFD9319C57E6}"/>
            </c:ext>
          </c:extLst>
        </c:ser>
        <c:ser>
          <c:idx val="6"/>
          <c:order val="4"/>
          <c:tx>
            <c:strRef>
              <c:f>'Appendix 2'!$B$12</c:f>
              <c:strCache>
                <c:ptCount val="1"/>
                <c:pt idx="0">
                  <c:v>Shrinkage</c:v>
                </c:pt>
              </c:strCache>
            </c:strRef>
          </c:tx>
          <c:spPr>
            <a:solidFill>
              <a:srgbClr val="004C45"/>
            </a:solidFill>
            <a:ln w="25400">
              <a:noFill/>
            </a:ln>
          </c:spPr>
          <c:invertIfNegative val="0"/>
          <c:cat>
            <c:numRef>
              <c:f>'Appendix 2'!$C$4:$L$4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'Appendix 2'!$C$12:$L$12</c:f>
              <c:numCache>
                <c:formatCode>0.0</c:formatCode>
                <c:ptCount val="10"/>
                <c:pt idx="0">
                  <c:v>0.18274246575</c:v>
                </c:pt>
                <c:pt idx="1">
                  <c:v>0.17497260274000001</c:v>
                </c:pt>
                <c:pt idx="2">
                  <c:v>0.18053424658</c:v>
                </c:pt>
                <c:pt idx="3">
                  <c:v>0.17998630137000002</c:v>
                </c:pt>
                <c:pt idx="4">
                  <c:v>0.17572328766999998</c:v>
                </c:pt>
                <c:pt idx="5">
                  <c:v>0.16872602740000001</c:v>
                </c:pt>
                <c:pt idx="6">
                  <c:v>0.16611845387678895</c:v>
                </c:pt>
                <c:pt idx="7">
                  <c:v>0.16355117905428063</c:v>
                </c:pt>
                <c:pt idx="8">
                  <c:v>0.16102358013688983</c:v>
                </c:pt>
                <c:pt idx="9">
                  <c:v>0.15853504395401516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F8-4742-BC2C-CFD9319C5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35769472"/>
        <c:axId val="135783552"/>
      </c:barChart>
      <c:catAx>
        <c:axId val="135769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783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783552"/>
        <c:scaling>
          <c:orientation val="minMax"/>
          <c:max val="5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Demand (TWh)</a:t>
                </a:r>
              </a:p>
            </c:rich>
          </c:tx>
          <c:layout>
            <c:manualLayout>
              <c:xMode val="edge"/>
              <c:yMode val="edge"/>
              <c:x val="3.8986425524934386E-2"/>
              <c:y val="0.314879256009953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769472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8828125"/>
          <c:y val="0.26643634943555927"/>
          <c:w val="0.193359375"/>
          <c:h val="0.4013848095977622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8072513235017"/>
          <c:y val="8.6505336466899035E-2"/>
          <c:w val="0.6783638644536284"/>
          <c:h val="0.747406107074007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'Appendix 2'!$B$39</c:f>
              <c:strCache>
                <c:ptCount val="1"/>
                <c:pt idx="0">
                  <c:v>0 to 73 MWh</c:v>
                </c:pt>
              </c:strCache>
            </c:strRef>
          </c:tx>
          <c:spPr>
            <a:solidFill>
              <a:srgbClr val="01426A"/>
            </a:solidFill>
            <a:ln w="25400">
              <a:noFill/>
            </a:ln>
          </c:spPr>
          <c:invertIfNegative val="0"/>
          <c:cat>
            <c:numRef>
              <c:f>'Appendix 2'!$C$38:$L$38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'Appendix 2'!$C$39:$L$39</c:f>
              <c:numCache>
                <c:formatCode>0.0</c:formatCode>
                <c:ptCount val="10"/>
                <c:pt idx="0">
                  <c:v>32.343309153999996</c:v>
                </c:pt>
                <c:pt idx="1">
                  <c:v>33.680768139999998</c:v>
                </c:pt>
                <c:pt idx="2">
                  <c:v>33.272829032000004</c:v>
                </c:pt>
                <c:pt idx="3">
                  <c:v>32.742635866000001</c:v>
                </c:pt>
                <c:pt idx="4">
                  <c:v>32.176086482000002</c:v>
                </c:pt>
                <c:pt idx="5">
                  <c:v>31.638354501999999</c:v>
                </c:pt>
                <c:pt idx="6">
                  <c:v>31.50730864678097</c:v>
                </c:pt>
                <c:pt idx="7">
                  <c:v>31.376805582628052</c:v>
                </c:pt>
                <c:pt idx="8">
                  <c:v>31.246843061304233</c:v>
                </c:pt>
                <c:pt idx="9">
                  <c:v>31.117418843884689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6-496D-9E6D-53C2AA72826D}"/>
            </c:ext>
          </c:extLst>
        </c:ser>
        <c:ser>
          <c:idx val="1"/>
          <c:order val="1"/>
          <c:tx>
            <c:strRef>
              <c:f>'Appendix 2'!$B$40</c:f>
              <c:strCache>
                <c:ptCount val="1"/>
                <c:pt idx="0">
                  <c:v>73 to 732 MWh</c:v>
                </c:pt>
              </c:strCache>
            </c:strRef>
          </c:tx>
          <c:spPr>
            <a:solidFill>
              <a:srgbClr val="FA4616"/>
            </a:solidFill>
            <a:ln w="25400">
              <a:noFill/>
            </a:ln>
          </c:spPr>
          <c:invertIfNegative val="0"/>
          <c:cat>
            <c:numRef>
              <c:f>'Appendix 2'!$C$38:$L$38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'Appendix 2'!$C$40:$L$40</c:f>
              <c:numCache>
                <c:formatCode>0.0</c:formatCode>
                <c:ptCount val="10"/>
                <c:pt idx="0">
                  <c:v>5.6533209717999995</c:v>
                </c:pt>
                <c:pt idx="1">
                  <c:v>5.7324709418999999</c:v>
                </c:pt>
                <c:pt idx="2">
                  <c:v>5.7742012474999997</c:v>
                </c:pt>
                <c:pt idx="3">
                  <c:v>5.7426572089999999</c:v>
                </c:pt>
                <c:pt idx="4">
                  <c:v>5.6678657819999998</c:v>
                </c:pt>
                <c:pt idx="5">
                  <c:v>5.5927543330000002</c:v>
                </c:pt>
                <c:pt idx="6">
                  <c:v>5.5810557800627532</c:v>
                </c:pt>
                <c:pt idx="7">
                  <c:v>5.5693816973833927</c:v>
                </c:pt>
                <c:pt idx="8">
                  <c:v>5.5577320337766558</c:v>
                </c:pt>
                <c:pt idx="9">
                  <c:v>5.546106738164343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76-496D-9E6D-53C2AA72826D}"/>
            </c:ext>
          </c:extLst>
        </c:ser>
        <c:ser>
          <c:idx val="2"/>
          <c:order val="2"/>
          <c:tx>
            <c:strRef>
              <c:f>'Appendix 2'!$B$41</c:f>
              <c:strCache>
                <c:ptCount val="1"/>
                <c:pt idx="0">
                  <c:v>NDM &gt;732 MWh </c:v>
                </c:pt>
              </c:strCache>
            </c:strRef>
          </c:tx>
          <c:spPr>
            <a:solidFill>
              <a:srgbClr val="69B3E7"/>
            </a:solidFill>
            <a:ln w="25400">
              <a:noFill/>
            </a:ln>
          </c:spPr>
          <c:invertIfNegative val="0"/>
          <c:cat>
            <c:numRef>
              <c:f>'Appendix 2'!$C$38:$L$38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'Appendix 2'!$C$41:$L$41</c:f>
              <c:numCache>
                <c:formatCode>0.0</c:formatCode>
                <c:ptCount val="10"/>
                <c:pt idx="0">
                  <c:v>7.6587888096999999</c:v>
                </c:pt>
                <c:pt idx="1">
                  <c:v>7.5026924237000001</c:v>
                </c:pt>
                <c:pt idx="2">
                  <c:v>7.4743128733000006</c:v>
                </c:pt>
                <c:pt idx="3">
                  <c:v>7.3701265616000002</c:v>
                </c:pt>
                <c:pt idx="4">
                  <c:v>7.0083583994999996</c:v>
                </c:pt>
                <c:pt idx="5">
                  <c:v>6.5689101920000006</c:v>
                </c:pt>
                <c:pt idx="6">
                  <c:v>6.3719842982487567</c:v>
                </c:pt>
                <c:pt idx="7">
                  <c:v>6.1809619419940312</c:v>
                </c:pt>
                <c:pt idx="8">
                  <c:v>5.9956661441991459</c:v>
                </c:pt>
                <c:pt idx="9">
                  <c:v>5.8159252313886132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76-496D-9E6D-53C2AA72826D}"/>
            </c:ext>
          </c:extLst>
        </c:ser>
        <c:ser>
          <c:idx val="3"/>
          <c:order val="3"/>
          <c:tx>
            <c:strRef>
              <c:f>'Appendix 2'!$B$43</c:f>
              <c:strCache>
                <c:ptCount val="1"/>
                <c:pt idx="0">
                  <c:v>Total DM</c:v>
                </c:pt>
              </c:strCache>
            </c:strRef>
          </c:tx>
          <c:spPr>
            <a:solidFill>
              <a:srgbClr val="FDB29D"/>
            </a:solidFill>
            <a:ln w="25400">
              <a:noFill/>
            </a:ln>
          </c:spPr>
          <c:invertIfNegative val="0"/>
          <c:cat>
            <c:numRef>
              <c:f>'Appendix 2'!$C$38:$L$38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'Appendix 2'!$C$43:$L$43</c:f>
              <c:numCache>
                <c:formatCode>0.0</c:formatCode>
                <c:ptCount val="10"/>
                <c:pt idx="0">
                  <c:v>2.1715165876000002</c:v>
                </c:pt>
                <c:pt idx="1">
                  <c:v>2.1537720866000001</c:v>
                </c:pt>
                <c:pt idx="2">
                  <c:v>2.1893846506000001</c:v>
                </c:pt>
                <c:pt idx="3">
                  <c:v>2.1723499923</c:v>
                </c:pt>
                <c:pt idx="4">
                  <c:v>2.0633962385000002</c:v>
                </c:pt>
                <c:pt idx="5">
                  <c:v>1.9192540201999999</c:v>
                </c:pt>
                <c:pt idx="6">
                  <c:v>1.8734112395923621</c:v>
                </c:pt>
                <c:pt idx="7">
                  <c:v>1.8286634471997918</c:v>
                </c:pt>
                <c:pt idx="8">
                  <c:v>1.7849844884309827</c:v>
                </c:pt>
                <c:pt idx="9">
                  <c:v>1.7423488334160977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76-496D-9E6D-53C2AA72826D}"/>
            </c:ext>
          </c:extLst>
        </c:ser>
        <c:ser>
          <c:idx val="6"/>
          <c:order val="4"/>
          <c:tx>
            <c:strRef>
              <c:f>'Appendix 2'!$B$46</c:f>
              <c:strCache>
                <c:ptCount val="1"/>
                <c:pt idx="0">
                  <c:v>Shrinkage</c:v>
                </c:pt>
              </c:strCache>
            </c:strRef>
          </c:tx>
          <c:spPr>
            <a:solidFill>
              <a:srgbClr val="004C45"/>
            </a:solidFill>
            <a:ln w="25400">
              <a:noFill/>
            </a:ln>
          </c:spPr>
          <c:invertIfNegative val="0"/>
          <c:cat>
            <c:numRef>
              <c:f>'Appendix 2'!$C$38:$L$38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'Appendix 2'!$C$46:$L$46</c:f>
              <c:numCache>
                <c:formatCode>0.0</c:formatCode>
                <c:ptCount val="10"/>
                <c:pt idx="0">
                  <c:v>0.19527945205</c:v>
                </c:pt>
                <c:pt idx="1">
                  <c:v>0.18571232876999999</c:v>
                </c:pt>
                <c:pt idx="2">
                  <c:v>0.19204109589000001</c:v>
                </c:pt>
                <c:pt idx="3">
                  <c:v>0.19047945205</c:v>
                </c:pt>
                <c:pt idx="4">
                  <c:v>0.18499726026999999</c:v>
                </c:pt>
                <c:pt idx="5">
                  <c:v>0.17772602739999999</c:v>
                </c:pt>
                <c:pt idx="6">
                  <c:v>0.17448675714847425</c:v>
                </c:pt>
                <c:pt idx="7">
                  <c:v>0.1713065264867932</c:v>
                </c:pt>
                <c:pt idx="8">
                  <c:v>0.16818425934754092</c:v>
                </c:pt>
                <c:pt idx="9">
                  <c:v>0.16511889927592219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76-496D-9E6D-53C2AA728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39751808"/>
        <c:axId val="139753344"/>
      </c:barChart>
      <c:catAx>
        <c:axId val="13975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753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753344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Demand (TWh)</a:t>
                </a:r>
              </a:p>
            </c:rich>
          </c:tx>
          <c:layout>
            <c:manualLayout>
              <c:xMode val="edge"/>
              <c:yMode val="edge"/>
              <c:x val="3.8986425524934386E-2"/>
              <c:y val="0.314879256009953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75180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46875"/>
          <c:y val="0.26989655704801602"/>
          <c:w val="0.1875"/>
          <c:h val="0.4013848095977621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23397706216653"/>
          <c:y val="9.3750178814275387E-2"/>
          <c:w val="0.65974109646547341"/>
          <c:h val="0.66015750915052251"/>
        </c:manualLayout>
      </c:layout>
      <c:lineChart>
        <c:grouping val="standard"/>
        <c:varyColors val="0"/>
        <c:ser>
          <c:idx val="0"/>
          <c:order val="0"/>
          <c:tx>
            <c:strRef>
              <c:f>'Chapter3-Demand'!$B$121</c:f>
              <c:strCache>
                <c:ptCount val="1"/>
                <c:pt idx="0">
                  <c:v>2023 Forecast</c:v>
                </c:pt>
              </c:strCache>
            </c:strRef>
          </c:tx>
          <c:spPr>
            <a:ln w="38100">
              <a:solidFill>
                <a:srgbClr val="FC977C"/>
              </a:solidFill>
              <a:prstDash val="solid"/>
            </a:ln>
          </c:spPr>
          <c:marker>
            <c:symbol val="none"/>
          </c:marker>
          <c:cat>
            <c:numRef>
              <c:f>'Chapter3-Demand'!$C$120:$L$120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'Chapter3-Demand'!$C$121:$L$121</c:f>
              <c:numCache>
                <c:formatCode>0.00</c:formatCode>
                <c:ptCount val="10"/>
                <c:pt idx="0">
                  <c:v>252.38381554499998</c:v>
                </c:pt>
                <c:pt idx="1">
                  <c:v>259.82022266299998</c:v>
                </c:pt>
                <c:pt idx="2">
                  <c:v>256.89065170199996</c:v>
                </c:pt>
                <c:pt idx="3">
                  <c:v>253.37385296100001</c:v>
                </c:pt>
                <c:pt idx="4">
                  <c:v>253.37385296100001</c:v>
                </c:pt>
                <c:pt idx="5">
                  <c:v>267.30207291900001</c:v>
                </c:pt>
                <c:pt idx="6">
                  <c:v>265.38029459799998</c:v>
                </c:pt>
                <c:pt idx="7">
                  <c:v>263.37678712900004</c:v>
                </c:pt>
                <c:pt idx="8">
                  <c:v>260.88134641400001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42-4EAD-B289-EDD2BE0EF505}"/>
            </c:ext>
          </c:extLst>
        </c:ser>
        <c:ser>
          <c:idx val="1"/>
          <c:order val="1"/>
          <c:tx>
            <c:strRef>
              <c:f>'Chapter3-Demand'!$B$122</c:f>
              <c:strCache>
                <c:ptCount val="1"/>
                <c:pt idx="0">
                  <c:v>2024 Forecast</c:v>
                </c:pt>
              </c:strCache>
            </c:strRef>
          </c:tx>
          <c:spPr>
            <a:ln w="38100">
              <a:solidFill>
                <a:srgbClr val="FA4616"/>
              </a:solidFill>
              <a:prstDash val="solid"/>
            </a:ln>
          </c:spPr>
          <c:marker>
            <c:symbol val="none"/>
          </c:marker>
          <c:cat>
            <c:numRef>
              <c:f>'Chapter3-Demand'!$C$120:$L$120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'Chapter3-Demand'!$C$122:$L$122</c:f>
              <c:numCache>
                <c:formatCode>0.00</c:formatCode>
                <c:ptCount val="10"/>
                <c:pt idx="0">
                  <c:v>246.885724004</c:v>
                </c:pt>
                <c:pt idx="1">
                  <c:v>252.594858894</c:v>
                </c:pt>
                <c:pt idx="2">
                  <c:v>251.086503343</c:v>
                </c:pt>
                <c:pt idx="3">
                  <c:v>247.91697228300001</c:v>
                </c:pt>
                <c:pt idx="4">
                  <c:v>243.441001508</c:v>
                </c:pt>
                <c:pt idx="5">
                  <c:v>243.441001508</c:v>
                </c:pt>
                <c:pt idx="6">
                  <c:v>248.56274853500003</c:v>
                </c:pt>
                <c:pt idx="7">
                  <c:v>246.45152622099999</c:v>
                </c:pt>
                <c:pt idx="8">
                  <c:v>243.95151304599997</c:v>
                </c:pt>
                <c:pt idx="9">
                  <c:v>241.37323462500001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42-4EAD-B289-EDD2BE0EF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20128"/>
        <c:axId val="139921664"/>
      </c:lineChart>
      <c:lineChart>
        <c:grouping val="standard"/>
        <c:varyColors val="0"/>
        <c:ser>
          <c:idx val="2"/>
          <c:order val="2"/>
          <c:tx>
            <c:strRef>
              <c:f>'Chapter3-Demand'!$B$123</c:f>
              <c:strCache>
                <c:ptCount val="1"/>
                <c:pt idx="0">
                  <c:v>% Change</c:v>
                </c:pt>
              </c:strCache>
            </c:strRef>
          </c:tx>
          <c:spPr>
            <a:ln w="38100">
              <a:solidFill>
                <a:srgbClr val="373A36"/>
              </a:solidFill>
              <a:prstDash val="solid"/>
            </a:ln>
          </c:spPr>
          <c:marker>
            <c:symbol val="none"/>
          </c:marker>
          <c:val>
            <c:numRef>
              <c:f>'Chapter3-Demand'!$C$123:$L$123</c:f>
              <c:numCache>
                <c:formatCode>0.0%</c:formatCode>
                <c:ptCount val="10"/>
                <c:pt idx="0">
                  <c:v>-2.1784643873171302E-2</c:v>
                </c:pt>
                <c:pt idx="1">
                  <c:v>-2.7809089280828026E-2</c:v>
                </c:pt>
                <c:pt idx="2">
                  <c:v>-2.2593848084954529E-2</c:v>
                </c:pt>
                <c:pt idx="3">
                  <c:v>-2.1536873731165709E-2</c:v>
                </c:pt>
                <c:pt idx="4">
                  <c:v>-3.9202353900853783E-2</c:v>
                </c:pt>
                <c:pt idx="5">
                  <c:v>-8.9266316382928243E-2</c:v>
                </c:pt>
                <c:pt idx="6">
                  <c:v>-6.3371495191364133E-2</c:v>
                </c:pt>
                <c:pt idx="7">
                  <c:v>-6.4262538443489212E-2</c:v>
                </c:pt>
                <c:pt idx="8">
                  <c:v>-6.4894763848441658E-2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42-4EAD-B289-EDD2BE0EF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27936"/>
        <c:axId val="139929472"/>
      </c:lineChart>
      <c:catAx>
        <c:axId val="139920128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921664"/>
        <c:crossesAt val="250"/>
        <c:auto val="1"/>
        <c:lblAlgn val="ctr"/>
        <c:lblOffset val="0"/>
        <c:tickLblSkip val="1"/>
        <c:tickMarkSkip val="1"/>
        <c:noMultiLvlLbl val="0"/>
      </c:catAx>
      <c:valAx>
        <c:axId val="139921664"/>
        <c:scaling>
          <c:orientation val="minMax"/>
          <c:min val="2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Throughput (TWh)</a:t>
                </a:r>
              </a:p>
            </c:rich>
          </c:tx>
          <c:layout>
            <c:manualLayout>
              <c:xMode val="edge"/>
              <c:yMode val="edge"/>
              <c:x val="1.818171166104237E-2"/>
              <c:y val="0.210937985692964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920128"/>
        <c:crosses val="autoZero"/>
        <c:crossBetween val="between"/>
      </c:valAx>
      <c:catAx>
        <c:axId val="139927936"/>
        <c:scaling>
          <c:orientation val="minMax"/>
        </c:scaling>
        <c:delete val="1"/>
        <c:axPos val="b"/>
        <c:majorTickMark val="out"/>
        <c:minorTickMark val="none"/>
        <c:tickLblPos val="nextTo"/>
        <c:crossAx val="139929472"/>
        <c:crosses val="autoZero"/>
        <c:auto val="1"/>
        <c:lblAlgn val="ctr"/>
        <c:lblOffset val="100"/>
        <c:noMultiLvlLbl val="0"/>
      </c:catAx>
      <c:valAx>
        <c:axId val="139929472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Change Between Forecasts</a:t>
                </a:r>
              </a:p>
            </c:rich>
          </c:tx>
          <c:layout>
            <c:manualLayout>
              <c:xMode val="edge"/>
              <c:yMode val="edge"/>
              <c:x val="4.6875E-2"/>
              <c:y val="0.1058827646544182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92793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044018001165043"/>
          <c:y val="0.909804094488189"/>
          <c:w val="0.6674107142857143"/>
          <c:h val="7.843137254901966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63657117057018"/>
          <c:y val="0.101562693715465"/>
          <c:w val="0.68831256127303331"/>
          <c:h val="0.61328241974338482"/>
        </c:manualLayout>
      </c:layout>
      <c:areaChart>
        <c:grouping val="stacked"/>
        <c:varyColors val="0"/>
        <c:ser>
          <c:idx val="0"/>
          <c:order val="0"/>
          <c:tx>
            <c:strRef>
              <c:f>'Chapter3-Demand'!$B$39</c:f>
              <c:strCache>
                <c:ptCount val="1"/>
                <c:pt idx="0">
                  <c:v>Firm</c:v>
                </c:pt>
              </c:strCache>
            </c:strRef>
          </c:tx>
          <c:spPr>
            <a:solidFill>
              <a:srgbClr val="FA461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'Chapter3-Demand'!$C$38:$V$38</c:f>
              <c:numCache>
                <c:formatCode>General</c:formatCode>
                <c:ptCount val="2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  <c:pt idx="17">
                  <c:v>2031</c:v>
                </c:pt>
                <c:pt idx="18">
                  <c:v>2032</c:v>
                </c:pt>
                <c:pt idx="19">
                  <c:v>2033</c:v>
                </c:pt>
              </c:numCache>
            </c:numRef>
          </c:cat>
          <c:val>
            <c:numRef>
              <c:f>'Chapter3-Demand'!$C$39:$V$39</c:f>
              <c:numCache>
                <c:formatCode>0</c:formatCode>
                <c:ptCount val="20"/>
                <c:pt idx="0">
                  <c:v>266.83168605000003</c:v>
                </c:pt>
                <c:pt idx="1">
                  <c:v>266.744681722</c:v>
                </c:pt>
                <c:pt idx="2">
                  <c:v>264.548</c:v>
                </c:pt>
                <c:pt idx="3">
                  <c:v>267.34161754500002</c:v>
                </c:pt>
                <c:pt idx="4">
                  <c:v>272.30247934700003</c:v>
                </c:pt>
                <c:pt idx="5">
                  <c:v>262.660983316</c:v>
                </c:pt>
                <c:pt idx="6">
                  <c:v>268.24598703599997</c:v>
                </c:pt>
                <c:pt idx="7">
                  <c:v>270.79804927399999</c:v>
                </c:pt>
                <c:pt idx="8">
                  <c:v>250.70401052399998</c:v>
                </c:pt>
                <c:pt idx="9">
                  <c:v>242.94302538899998</c:v>
                </c:pt>
                <c:pt idx="10">
                  <c:v>246.885724004</c:v>
                </c:pt>
                <c:pt idx="11">
                  <c:v>252.594858894</c:v>
                </c:pt>
                <c:pt idx="12">
                  <c:v>251.086503343</c:v>
                </c:pt>
                <c:pt idx="13">
                  <c:v>247.91697228300001</c:v>
                </c:pt>
                <c:pt idx="14">
                  <c:v>243.441001508</c:v>
                </c:pt>
                <c:pt idx="15">
                  <c:v>243.441001508</c:v>
                </c:pt>
                <c:pt idx="16">
                  <c:v>242.24814060061081</c:v>
                </c:pt>
                <c:pt idx="17">
                  <c:v>240.55240361640654</c:v>
                </c:pt>
                <c:pt idx="18">
                  <c:v>238.74826058928349</c:v>
                </c:pt>
                <c:pt idx="19">
                  <c:v>236.95764863486386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E5-4A2E-B7C0-F161D48C58F8}"/>
            </c:ext>
          </c:extLst>
        </c:ser>
        <c:ser>
          <c:idx val="1"/>
          <c:order val="1"/>
          <c:tx>
            <c:strRef>
              <c:f>'Chapter3-Demand'!$B$40</c:f>
              <c:strCache>
                <c:ptCount val="1"/>
                <c:pt idx="0">
                  <c:v>Int</c:v>
                </c:pt>
              </c:strCache>
            </c:strRef>
          </c:tx>
          <c:spPr>
            <a:solidFill>
              <a:srgbClr val="FDB29D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'Chapter3-Demand'!$C$38:$V$38</c:f>
              <c:numCache>
                <c:formatCode>General</c:formatCode>
                <c:ptCount val="2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  <c:pt idx="17">
                  <c:v>2031</c:v>
                </c:pt>
                <c:pt idx="18">
                  <c:v>2032</c:v>
                </c:pt>
                <c:pt idx="19">
                  <c:v>2033</c:v>
                </c:pt>
              </c:numCache>
            </c:numRef>
          </c:cat>
          <c:val>
            <c:numRef>
              <c:f>'Chapter3-Demand'!$C$40:$V$40</c:f>
              <c:numCache>
                <c:formatCode>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E5-4A2E-B7C0-F161D48C5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099776"/>
        <c:axId val="141101312"/>
      </c:areaChart>
      <c:lineChart>
        <c:grouping val="standard"/>
        <c:varyColors val="0"/>
        <c:ser>
          <c:idx val="5"/>
          <c:order val="2"/>
          <c:tx>
            <c:strRef>
              <c:f>'Chapter3-Demand'!$B$41</c:f>
              <c:strCache>
                <c:ptCount val="1"/>
                <c:pt idx="0">
                  <c:v>Growth</c:v>
                </c:pt>
              </c:strCache>
            </c:strRef>
          </c:tx>
          <c:spPr>
            <a:ln w="25400">
              <a:solidFill>
                <a:srgbClr val="373A36"/>
              </a:solidFill>
              <a:prstDash val="solid"/>
            </a:ln>
          </c:spPr>
          <c:marker>
            <c:symbol val="none"/>
          </c:marker>
          <c:dPt>
            <c:idx val="10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3-25E5-4A2E-B7C0-F161D48C58F8}"/>
              </c:ext>
            </c:extLst>
          </c:dPt>
          <c:dPt>
            <c:idx val="11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5-25E5-4A2E-B7C0-F161D48C58F8}"/>
              </c:ext>
            </c:extLst>
          </c:dPt>
          <c:dPt>
            <c:idx val="12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7-25E5-4A2E-B7C0-F161D48C58F8}"/>
              </c:ext>
            </c:extLst>
          </c:dPt>
          <c:dPt>
            <c:idx val="13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9-25E5-4A2E-B7C0-F161D48C58F8}"/>
              </c:ext>
            </c:extLst>
          </c:dPt>
          <c:dPt>
            <c:idx val="14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B-25E5-4A2E-B7C0-F161D48C58F8}"/>
              </c:ext>
            </c:extLst>
          </c:dPt>
          <c:dPt>
            <c:idx val="15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D-25E5-4A2E-B7C0-F161D48C58F8}"/>
              </c:ext>
            </c:extLst>
          </c:dPt>
          <c:dPt>
            <c:idx val="16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F-25E5-4A2E-B7C0-F161D48C58F8}"/>
              </c:ext>
            </c:extLst>
          </c:dPt>
          <c:dPt>
            <c:idx val="17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1-25E5-4A2E-B7C0-F161D48C58F8}"/>
              </c:ext>
            </c:extLst>
          </c:dPt>
          <c:dPt>
            <c:idx val="18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3-25E5-4A2E-B7C0-F161D48C58F8}"/>
              </c:ext>
            </c:extLst>
          </c:dPt>
          <c:dPt>
            <c:idx val="19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5-25E5-4A2E-B7C0-F161D48C58F8}"/>
              </c:ext>
            </c:extLst>
          </c:dPt>
          <c:cat>
            <c:numRef>
              <c:f>'Chapter3-Demand'!$C$38:$V$38</c:f>
              <c:numCache>
                <c:formatCode>General</c:formatCode>
                <c:ptCount val="2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  <c:pt idx="17">
                  <c:v>2031</c:v>
                </c:pt>
                <c:pt idx="18">
                  <c:v>2032</c:v>
                </c:pt>
                <c:pt idx="19">
                  <c:v>2033</c:v>
                </c:pt>
              </c:numCache>
            </c:numRef>
          </c:cat>
          <c:val>
            <c:numRef>
              <c:f>'Chapter3-Demand'!$C$41:$V$41</c:f>
              <c:numCache>
                <c:formatCode>0.00%</c:formatCode>
                <c:ptCount val="20"/>
                <c:pt idx="0">
                  <c:v>7.7000000000000002E-3</c:v>
                </c:pt>
                <c:pt idx="1">
                  <c:v>-3.260644539184575E-4</c:v>
                </c:pt>
                <c:pt idx="2">
                  <c:v>-8.235147212004643E-3</c:v>
                </c:pt>
                <c:pt idx="3">
                  <c:v>1.0559964713398014E-2</c:v>
                </c:pt>
                <c:pt idx="4">
                  <c:v>1.8556264630833163E-2</c:v>
                </c:pt>
                <c:pt idx="5">
                  <c:v>-3.5407301667325974E-2</c:v>
                </c:pt>
                <c:pt idx="6">
                  <c:v>2.1263164591449103E-2</c:v>
                </c:pt>
                <c:pt idx="7">
                  <c:v>9.513887854201224E-3</c:v>
                </c:pt>
                <c:pt idx="8">
                  <c:v>-7.4203040988926688E-2</c:v>
                </c:pt>
                <c:pt idx="9">
                  <c:v>-3.0956764986641634E-2</c:v>
                </c:pt>
                <c:pt idx="10">
                  <c:v>1.6228902264993898E-2</c:v>
                </c:pt>
                <c:pt idx="11">
                  <c:v>2.3124605171206673E-2</c:v>
                </c:pt>
                <c:pt idx="12">
                  <c:v>-5.9714420063987396E-3</c:v>
                </c:pt>
                <c:pt idx="13">
                  <c:v>-1.2623263368601766E-2</c:v>
                </c:pt>
                <c:pt idx="14">
                  <c:v>-1.8054313642918471E-2</c:v>
                </c:pt>
                <c:pt idx="15">
                  <c:v>0</c:v>
                </c:pt>
                <c:pt idx="16">
                  <c:v>-4.8999999999999556E-3</c:v>
                </c:pt>
                <c:pt idx="17">
                  <c:v>-6.9999999999999923E-3</c:v>
                </c:pt>
                <c:pt idx="18">
                  <c:v>-7.4999999999999902E-3</c:v>
                </c:pt>
                <c:pt idx="19">
                  <c:v>-7.5000000000000223E-3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25E5-4A2E-B7C0-F161D48C5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115776"/>
        <c:axId val="141117312"/>
      </c:lineChart>
      <c:catAx>
        <c:axId val="14109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101312"/>
        <c:crosses val="autoZero"/>
        <c:auto val="1"/>
        <c:lblAlgn val="ctr"/>
        <c:lblOffset val="0"/>
        <c:tickLblSkip val="2"/>
        <c:tickMarkSkip val="2"/>
        <c:noMultiLvlLbl val="0"/>
      </c:catAx>
      <c:valAx>
        <c:axId val="141101312"/>
        <c:scaling>
          <c:orientation val="minMax"/>
          <c:max val="310"/>
          <c:min val="23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Throughput (TWh)</a:t>
                </a:r>
              </a:p>
            </c:rich>
          </c:tx>
          <c:layout>
            <c:manualLayout>
              <c:xMode val="edge"/>
              <c:yMode val="edge"/>
              <c:x val="1.818171166104237E-2"/>
              <c:y val="0.1992189799804436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099776"/>
        <c:crosses val="autoZero"/>
        <c:crossBetween val="midCat"/>
        <c:majorUnit val="20"/>
      </c:valAx>
      <c:catAx>
        <c:axId val="141115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1117312"/>
        <c:crosses val="autoZero"/>
        <c:auto val="1"/>
        <c:lblAlgn val="ctr"/>
        <c:lblOffset val="100"/>
        <c:noMultiLvlLbl val="0"/>
      </c:catAx>
      <c:valAx>
        <c:axId val="141117312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Growth</a:t>
                </a:r>
              </a:p>
            </c:rich>
          </c:tx>
          <c:layout>
            <c:manualLayout>
              <c:xMode val="edge"/>
              <c:yMode val="edge"/>
              <c:x val="4.9107142857142856E-2"/>
              <c:y val="0.3215698625907055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115776"/>
        <c:crosses val="max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419666291713536"/>
          <c:y val="0.8745130976275024"/>
          <c:w val="0.6316971316085489"/>
          <c:h val="7.843178426226138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64304203909961"/>
          <c:y val="9.0196423852726151E-2"/>
          <c:w val="0.69642933047630362"/>
          <c:h val="0.63921813426062446"/>
        </c:manualLayout>
      </c:layout>
      <c:areaChart>
        <c:grouping val="stacked"/>
        <c:varyColors val="0"/>
        <c:ser>
          <c:idx val="0"/>
          <c:order val="0"/>
          <c:tx>
            <c:strRef>
              <c:f>'Chapter3-Demand'!$B$78</c:f>
              <c:strCache>
                <c:ptCount val="1"/>
                <c:pt idx="0">
                  <c:v>LDZ Peak</c:v>
                </c:pt>
              </c:strCache>
            </c:strRef>
          </c:tx>
          <c:spPr>
            <a:solidFill>
              <a:srgbClr val="FA461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'Chapter3-Demand'!$C$77:$V$77</c:f>
              <c:strCache>
                <c:ptCount val="20"/>
                <c:pt idx="0">
                  <c:v>12/13</c:v>
                </c:pt>
                <c:pt idx="1">
                  <c:v>13/14</c:v>
                </c:pt>
                <c:pt idx="2">
                  <c:v>14/15</c:v>
                </c:pt>
                <c:pt idx="3">
                  <c:v>15/16</c:v>
                </c:pt>
                <c:pt idx="4">
                  <c:v>16/17</c:v>
                </c:pt>
                <c:pt idx="5">
                  <c:v>17/18</c:v>
                </c:pt>
                <c:pt idx="6">
                  <c:v>18/19</c:v>
                </c:pt>
                <c:pt idx="7">
                  <c:v>19/20</c:v>
                </c:pt>
                <c:pt idx="8">
                  <c:v>20/21</c:v>
                </c:pt>
                <c:pt idx="9">
                  <c:v>21/22</c:v>
                </c:pt>
                <c:pt idx="10">
                  <c:v>22/23</c:v>
                </c:pt>
                <c:pt idx="11">
                  <c:v>23/24</c:v>
                </c:pt>
                <c:pt idx="12">
                  <c:v>24/25</c:v>
                </c:pt>
                <c:pt idx="13">
                  <c:v>25/26</c:v>
                </c:pt>
                <c:pt idx="14">
                  <c:v>26/27</c:v>
                </c:pt>
                <c:pt idx="15">
                  <c:v>27/28</c:v>
                </c:pt>
                <c:pt idx="16">
                  <c:v>28/29</c:v>
                </c:pt>
                <c:pt idx="17">
                  <c:v>29/30</c:v>
                </c:pt>
                <c:pt idx="18">
                  <c:v>30/31</c:v>
                </c:pt>
                <c:pt idx="19">
                  <c:v>31/32</c:v>
                </c:pt>
              </c:strCache>
            </c:strRef>
          </c:cat>
          <c:val>
            <c:numRef>
              <c:f>'Chapter3-Demand'!$C$78:$V$78</c:f>
              <c:numCache>
                <c:formatCode>0</c:formatCode>
                <c:ptCount val="20"/>
                <c:pt idx="0">
                  <c:v>2162.9059999999999</c:v>
                </c:pt>
                <c:pt idx="1">
                  <c:v>1958.7719999999999</c:v>
                </c:pt>
                <c:pt idx="2">
                  <c:v>1943.0958794200001</c:v>
                </c:pt>
                <c:pt idx="3">
                  <c:v>1962.14419731</c:v>
                </c:pt>
                <c:pt idx="4">
                  <c:v>1963.3549953199999</c:v>
                </c:pt>
                <c:pt idx="5">
                  <c:v>1995.4549999999999</c:v>
                </c:pt>
                <c:pt idx="6">
                  <c:v>2014.4124724770963</c:v>
                </c:pt>
                <c:pt idx="7">
                  <c:v>2059.7232817502095</c:v>
                </c:pt>
                <c:pt idx="8">
                  <c:v>2082.2019633366663</c:v>
                </c:pt>
                <c:pt idx="9">
                  <c:v>1923.7541946957756</c:v>
                </c:pt>
                <c:pt idx="10">
                  <c:v>1983.9917782075552</c:v>
                </c:pt>
                <c:pt idx="11">
                  <c:v>1985.3344078745677</c:v>
                </c:pt>
                <c:pt idx="12">
                  <c:v>1961.651106378059</c:v>
                </c:pt>
                <c:pt idx="13">
                  <c:v>1918.4977775293955</c:v>
                </c:pt>
                <c:pt idx="14">
                  <c:v>1884.0913005115358</c:v>
                </c:pt>
                <c:pt idx="15">
                  <c:v>1876.8316956360095</c:v>
                </c:pt>
                <c:pt idx="16">
                  <c:v>1869.6366219664419</c:v>
                </c:pt>
                <c:pt idx="17">
                  <c:v>1862.5055823152195</c:v>
                </c:pt>
                <c:pt idx="18">
                  <c:v>1855.4380835394891</c:v>
                </c:pt>
                <c:pt idx="19">
                  <c:v>1848.4336365077847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89-480C-9C11-ADF6C945B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173120"/>
        <c:axId val="141174656"/>
      </c:areaChart>
      <c:lineChart>
        <c:grouping val="standard"/>
        <c:varyColors val="0"/>
        <c:ser>
          <c:idx val="2"/>
          <c:order val="1"/>
          <c:tx>
            <c:v>Total Growth</c:v>
          </c:tx>
          <c:spPr>
            <a:ln w="25400">
              <a:solidFill>
                <a:srgbClr val="373A36"/>
              </a:solidFill>
              <a:prstDash val="solid"/>
            </a:ln>
          </c:spPr>
          <c:marker>
            <c:symbol val="none"/>
          </c:marker>
          <c:dPt>
            <c:idx val="9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2-A889-480C-9C11-ADF6C945B8B0}"/>
              </c:ext>
            </c:extLst>
          </c:dPt>
          <c:dPt>
            <c:idx val="10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4-A889-480C-9C11-ADF6C945B8B0}"/>
              </c:ext>
            </c:extLst>
          </c:dPt>
          <c:dPt>
            <c:idx val="11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6-A889-480C-9C11-ADF6C945B8B0}"/>
              </c:ext>
            </c:extLst>
          </c:dPt>
          <c:dPt>
            <c:idx val="12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8-A889-480C-9C11-ADF6C945B8B0}"/>
              </c:ext>
            </c:extLst>
          </c:dPt>
          <c:dPt>
            <c:idx val="13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A-A889-480C-9C11-ADF6C945B8B0}"/>
              </c:ext>
            </c:extLst>
          </c:dPt>
          <c:dPt>
            <c:idx val="14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C-A889-480C-9C11-ADF6C945B8B0}"/>
              </c:ext>
            </c:extLst>
          </c:dPt>
          <c:dPt>
            <c:idx val="15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E-A889-480C-9C11-ADF6C945B8B0}"/>
              </c:ext>
            </c:extLst>
          </c:dPt>
          <c:dPt>
            <c:idx val="16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0-A889-480C-9C11-ADF6C945B8B0}"/>
              </c:ext>
            </c:extLst>
          </c:dPt>
          <c:dPt>
            <c:idx val="17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2-A889-480C-9C11-ADF6C945B8B0}"/>
              </c:ext>
            </c:extLst>
          </c:dPt>
          <c:dPt>
            <c:idx val="18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4-A889-480C-9C11-ADF6C945B8B0}"/>
              </c:ext>
            </c:extLst>
          </c:dPt>
          <c:dPt>
            <c:idx val="19"/>
            <c:bubble3D val="0"/>
            <c:spPr>
              <a:ln w="25400">
                <a:solidFill>
                  <a:srgbClr val="373A36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6-A889-480C-9C11-ADF6C945B8B0}"/>
              </c:ext>
            </c:extLst>
          </c:dPt>
          <c:val>
            <c:numRef>
              <c:f>'Chapter3-Demand'!$C$79:$V$79</c:f>
              <c:numCache>
                <c:formatCode>0.0%</c:formatCode>
                <c:ptCount val="20"/>
                <c:pt idx="0">
                  <c:v>-1.2999999999999999E-2</c:v>
                </c:pt>
                <c:pt idx="1">
                  <c:v>-9.4379506090417259E-2</c:v>
                </c:pt>
                <c:pt idx="2">
                  <c:v>-8.0030348504062047E-3</c:v>
                </c:pt>
                <c:pt idx="3">
                  <c:v>9.8030766735430937E-3</c:v>
                </c:pt>
                <c:pt idx="4">
                  <c:v>6.1707901573182272E-4</c:v>
                </c:pt>
                <c:pt idx="5">
                  <c:v>1.6349567325580936E-2</c:v>
                </c:pt>
                <c:pt idx="6">
                  <c:v>9.500325728766832E-3</c:v>
                </c:pt>
                <c:pt idx="7">
                  <c:v>2.2493312512801827E-2</c:v>
                </c:pt>
                <c:pt idx="8">
                  <c:v>1.0913447347818473E-2</c:v>
                </c:pt>
                <c:pt idx="9">
                  <c:v>-7.6096253596352803E-2</c:v>
                </c:pt>
                <c:pt idx="10">
                  <c:v>3.1312515745446162E-2</c:v>
                </c:pt>
                <c:pt idx="11">
                  <c:v>6.7673146721681089E-4</c:v>
                </c:pt>
                <c:pt idx="12">
                  <c:v>-1.1929124586050567E-2</c:v>
                </c:pt>
                <c:pt idx="13">
                  <c:v>-2.1998472974300028E-2</c:v>
                </c:pt>
                <c:pt idx="14">
                  <c:v>-1.7934071866461967E-2</c:v>
                </c:pt>
                <c:pt idx="15">
                  <c:v>-3.8531067329673945E-3</c:v>
                </c:pt>
                <c:pt idx="16">
                  <c:v>-3.8336275363941826E-3</c:v>
                </c:pt>
                <c:pt idx="17">
                  <c:v>-3.8141313490758118E-3</c:v>
                </c:pt>
                <c:pt idx="18">
                  <c:v>-3.7946188418641153E-3</c:v>
                </c:pt>
                <c:pt idx="19">
                  <c:v>-3.7750906882014833E-3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A889-480C-9C11-ADF6C945B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176832"/>
        <c:axId val="141178368"/>
      </c:lineChart>
      <c:catAx>
        <c:axId val="14117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174656"/>
        <c:crosses val="autoZero"/>
        <c:auto val="1"/>
        <c:lblAlgn val="ctr"/>
        <c:lblOffset val="0"/>
        <c:tickLblSkip val="2"/>
        <c:tickMarkSkip val="2"/>
        <c:noMultiLvlLbl val="0"/>
      </c:catAx>
      <c:valAx>
        <c:axId val="141174656"/>
        <c:scaling>
          <c:orientation val="minMax"/>
          <c:min val="17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Peak Demand (GWh/day)</a:t>
                </a:r>
              </a:p>
            </c:rich>
          </c:tx>
          <c:layout>
            <c:manualLayout>
              <c:xMode val="edge"/>
              <c:yMode val="edge"/>
              <c:x val="1.337189962847834E-2"/>
              <c:y val="0.1406255046242705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173120"/>
        <c:crosses val="autoZero"/>
        <c:crossBetween val="midCat"/>
      </c:valAx>
      <c:catAx>
        <c:axId val="141176832"/>
        <c:scaling>
          <c:orientation val="minMax"/>
        </c:scaling>
        <c:delete val="1"/>
        <c:axPos val="b"/>
        <c:majorTickMark val="out"/>
        <c:minorTickMark val="none"/>
        <c:tickLblPos val="nextTo"/>
        <c:crossAx val="141178368"/>
        <c:crosses val="autoZero"/>
        <c:auto val="1"/>
        <c:lblAlgn val="ctr"/>
        <c:lblOffset val="100"/>
        <c:noMultiLvlLbl val="0"/>
      </c:catAx>
      <c:valAx>
        <c:axId val="141178368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Growth</a:t>
                </a:r>
              </a:p>
            </c:rich>
          </c:tx>
          <c:layout>
            <c:manualLayout>
              <c:xMode val="edge"/>
              <c:yMode val="edge"/>
              <c:x val="4.0178571428571432E-2"/>
              <c:y val="0.3215698625907055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176832"/>
        <c:crosses val="max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214309148856391"/>
          <c:y val="0.89412094076475734"/>
          <c:w val="0.598214988751406"/>
          <c:h val="7.843178426226138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24137266059386"/>
          <c:y val="8.6206896551724144E-2"/>
          <c:w val="0.66926133616296068"/>
          <c:h val="0.748275862068965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'Appendix 2'!$B$90</c:f>
              <c:strCache>
                <c:ptCount val="1"/>
                <c:pt idx="0">
                  <c:v>0 to 73 MWh</c:v>
                </c:pt>
              </c:strCache>
            </c:strRef>
          </c:tx>
          <c:spPr>
            <a:solidFill>
              <a:srgbClr val="01426A"/>
            </a:solidFill>
            <a:ln w="25400">
              <a:noFill/>
            </a:ln>
          </c:spPr>
          <c:invertIfNegative val="0"/>
          <c:cat>
            <c:numRef>
              <c:f>'Appendix 2'!$C$89:$L$89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'Appendix 2'!$C$90:$L$90</c:f>
              <c:numCache>
                <c:formatCode>0.0</c:formatCode>
                <c:ptCount val="10"/>
                <c:pt idx="0">
                  <c:v>155.03148648199999</c:v>
                </c:pt>
                <c:pt idx="1">
                  <c:v>161.39752683399999</c:v>
                </c:pt>
                <c:pt idx="2">
                  <c:v>159.44164698500001</c:v>
                </c:pt>
                <c:pt idx="3">
                  <c:v>156.901387376</c:v>
                </c:pt>
                <c:pt idx="4">
                  <c:v>154.18459593099999</c:v>
                </c:pt>
                <c:pt idx="5">
                  <c:v>151.62065178500001</c:v>
                </c:pt>
                <c:pt idx="6">
                  <c:v>150.98590581899987</c:v>
                </c:pt>
                <c:pt idx="7">
                  <c:v>150.35381729611669</c:v>
                </c:pt>
                <c:pt idx="8">
                  <c:v>149.7243750900584</c:v>
                </c:pt>
                <c:pt idx="9">
                  <c:v>149.09756812111954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56-4BE7-98B0-401EE0225D87}"/>
            </c:ext>
          </c:extLst>
        </c:ser>
        <c:ser>
          <c:idx val="1"/>
          <c:order val="1"/>
          <c:tx>
            <c:strRef>
              <c:f>'Appendix 2'!$B$91</c:f>
              <c:strCache>
                <c:ptCount val="1"/>
                <c:pt idx="0">
                  <c:v>73 to 732 MWh</c:v>
                </c:pt>
              </c:strCache>
            </c:strRef>
          </c:tx>
          <c:spPr>
            <a:solidFill>
              <a:srgbClr val="FA4616"/>
            </a:solidFill>
            <a:ln w="25400">
              <a:noFill/>
            </a:ln>
          </c:spPr>
          <c:invertIfNegative val="0"/>
          <c:cat>
            <c:numRef>
              <c:f>'Appendix 2'!$C$89:$L$89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'Appendix 2'!$C$91:$L$91</c:f>
              <c:numCache>
                <c:formatCode>0.0</c:formatCode>
                <c:ptCount val="10"/>
                <c:pt idx="0">
                  <c:v>22.9078889512</c:v>
                </c:pt>
                <c:pt idx="1">
                  <c:v>23.373572900599999</c:v>
                </c:pt>
                <c:pt idx="2">
                  <c:v>23.5892084635</c:v>
                </c:pt>
                <c:pt idx="3">
                  <c:v>23.530098202200001</c:v>
                </c:pt>
                <c:pt idx="4">
                  <c:v>23.298194772999999</c:v>
                </c:pt>
                <c:pt idx="5">
                  <c:v>23.0443867155</c:v>
                </c:pt>
                <c:pt idx="6">
                  <c:v>23.073978975856043</c:v>
                </c:pt>
                <c:pt idx="7">
                  <c:v>23.103791480113397</c:v>
                </c:pt>
                <c:pt idx="8">
                  <c:v>23.133825035591776</c:v>
                </c:pt>
                <c:pt idx="9">
                  <c:v>23.164080453552241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56-4BE7-98B0-401EE0225D87}"/>
            </c:ext>
          </c:extLst>
        </c:ser>
        <c:ser>
          <c:idx val="2"/>
          <c:order val="2"/>
          <c:tx>
            <c:strRef>
              <c:f>'Appendix 2'!$B$92</c:f>
              <c:strCache>
                <c:ptCount val="1"/>
                <c:pt idx="0">
                  <c:v>NDM &gt;732 MWh </c:v>
                </c:pt>
              </c:strCache>
            </c:strRef>
          </c:tx>
          <c:spPr>
            <a:solidFill>
              <a:srgbClr val="69B3E7"/>
            </a:solidFill>
            <a:ln w="25400">
              <a:noFill/>
            </a:ln>
          </c:spPr>
          <c:invertIfNegative val="0"/>
          <c:cat>
            <c:numRef>
              <c:f>'Appendix 2'!$C$89:$L$89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'Appendix 2'!$C$92:$L$92</c:f>
              <c:numCache>
                <c:formatCode>0.0</c:formatCode>
                <c:ptCount val="10"/>
                <c:pt idx="0">
                  <c:v>34.514983526100004</c:v>
                </c:pt>
                <c:pt idx="1">
                  <c:v>33.830430175099998</c:v>
                </c:pt>
                <c:pt idx="2">
                  <c:v>33.704067182499998</c:v>
                </c:pt>
                <c:pt idx="3">
                  <c:v>33.234975746700002</c:v>
                </c:pt>
                <c:pt idx="4">
                  <c:v>31.604085944800001</c:v>
                </c:pt>
                <c:pt idx="5">
                  <c:v>29.621454076400003</c:v>
                </c:pt>
                <c:pt idx="6">
                  <c:v>28.737038097447421</c:v>
                </c:pt>
                <c:pt idx="7">
                  <c:v>27.879034160422982</c:v>
                </c:pt>
                <c:pt idx="8">
                  <c:v>27.046653328944195</c:v>
                </c:pt>
                <c:pt idx="9">
                  <c:v>26.239130237519085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56-4BE7-98B0-401EE0225D87}"/>
            </c:ext>
          </c:extLst>
        </c:ser>
        <c:ser>
          <c:idx val="3"/>
          <c:order val="3"/>
          <c:tx>
            <c:strRef>
              <c:f>'Appendix 2'!$B$94</c:f>
              <c:strCache>
                <c:ptCount val="1"/>
                <c:pt idx="0">
                  <c:v>Total DM</c:v>
                </c:pt>
              </c:strCache>
            </c:strRef>
          </c:tx>
          <c:spPr>
            <a:solidFill>
              <a:srgbClr val="FDB29D"/>
            </a:solidFill>
            <a:ln w="25400">
              <a:noFill/>
            </a:ln>
          </c:spPr>
          <c:invertIfNegative val="0"/>
          <c:cat>
            <c:numRef>
              <c:f>'Appendix 2'!$C$89:$L$89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'Appendix 2'!$C$94:$L$94</c:f>
              <c:numCache>
                <c:formatCode>0.0</c:formatCode>
                <c:ptCount val="10"/>
                <c:pt idx="0">
                  <c:v>33.346704769799999</c:v>
                </c:pt>
                <c:pt idx="1">
                  <c:v>32.952972821899998</c:v>
                </c:pt>
                <c:pt idx="2">
                  <c:v>33.280142355800002</c:v>
                </c:pt>
                <c:pt idx="3">
                  <c:v>33.1866068494</c:v>
                </c:pt>
                <c:pt idx="4">
                  <c:v>33.3175851349</c:v>
                </c:pt>
                <c:pt idx="5">
                  <c:v>33.812346067100002</c:v>
                </c:pt>
                <c:pt idx="6">
                  <c:v>34.011032853887819</c:v>
                </c:pt>
                <c:pt idx="7">
                  <c:v>34.238870307860729</c:v>
                </c:pt>
                <c:pt idx="8">
                  <c:v>34.496457637932423</c:v>
                </c:pt>
                <c:pt idx="9">
                  <c:v>34.784426245349174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56-4BE7-98B0-401EE0225D87}"/>
            </c:ext>
          </c:extLst>
        </c:ser>
        <c:ser>
          <c:idx val="6"/>
          <c:order val="4"/>
          <c:tx>
            <c:strRef>
              <c:f>'Appendix 2'!$B$97</c:f>
              <c:strCache>
                <c:ptCount val="1"/>
                <c:pt idx="0">
                  <c:v>Shrinkage</c:v>
                </c:pt>
              </c:strCache>
            </c:strRef>
          </c:tx>
          <c:spPr>
            <a:solidFill>
              <a:srgbClr val="004C45"/>
            </a:solidFill>
            <a:ln w="25400">
              <a:noFill/>
            </a:ln>
          </c:spPr>
          <c:invertIfNegative val="0"/>
          <c:cat>
            <c:numRef>
              <c:f>'Appendix 2'!$C$89:$L$89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'Appendix 2'!$C$97:$L$97</c:f>
              <c:numCache>
                <c:formatCode>0.0</c:formatCode>
                <c:ptCount val="10"/>
                <c:pt idx="0">
                  <c:v>1.08466027396</c:v>
                </c:pt>
                <c:pt idx="1">
                  <c:v>1.0403561643900001</c:v>
                </c:pt>
                <c:pt idx="2">
                  <c:v>1.0714383561800001</c:v>
                </c:pt>
                <c:pt idx="3">
                  <c:v>1.0639041095799999</c:v>
                </c:pt>
                <c:pt idx="4">
                  <c:v>1.03653972602</c:v>
                </c:pt>
                <c:pt idx="5">
                  <c:v>0.99736986301999997</c:v>
                </c:pt>
                <c:pt idx="6">
                  <c:v>0.98112847303552275</c:v>
                </c:pt>
                <c:pt idx="7">
                  <c:v>0.965155585988558</c:v>
                </c:pt>
                <c:pt idx="8">
                  <c:v>0.94944669667340709</c:v>
                </c:pt>
                <c:pt idx="9">
                  <c:v>0.93399737655599224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56-4BE7-98B0-401EE0225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41443840"/>
        <c:axId val="141445376"/>
      </c:barChart>
      <c:catAx>
        <c:axId val="141443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445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445376"/>
        <c:scaling>
          <c:orientation val="minMax"/>
          <c:max val="3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Demand (TWh)</a:t>
                </a:r>
              </a:p>
            </c:rich>
          </c:tx>
          <c:layout>
            <c:manualLayout>
              <c:xMode val="edge"/>
              <c:yMode val="edge"/>
              <c:x val="3.8910556102362208E-2"/>
              <c:y val="0.313793103448275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44384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44824475065624"/>
          <c:y val="0.27586206896551724"/>
          <c:w val="0.1867706282808399"/>
          <c:h val="0.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rgbClr val="FA4616"/>
                </a:solidFill>
              </a:rPr>
              <a:t>Cadent</a:t>
            </a:r>
            <a:r>
              <a:rPr lang="en-GB" b="1" baseline="0">
                <a:solidFill>
                  <a:srgbClr val="FA4616"/>
                </a:solidFill>
              </a:rPr>
              <a:t> Peak Day Demand GWh</a:t>
            </a:r>
          </a:p>
          <a:p>
            <a:pPr algn="l">
              <a:defRPr/>
            </a:pPr>
            <a:r>
              <a:rPr lang="en-GB" b="1" baseline="0">
                <a:solidFill>
                  <a:srgbClr val="FA4616"/>
                </a:solidFill>
              </a:rPr>
              <a:t>Historical Forecast / </a:t>
            </a:r>
            <a:r>
              <a:rPr lang="en-GB" b="1" baseline="0">
                <a:solidFill>
                  <a:srgbClr val="004C45"/>
                </a:solidFill>
              </a:rPr>
              <a:t>Current</a:t>
            </a:r>
            <a:r>
              <a:rPr lang="en-GB" b="1" baseline="0">
                <a:solidFill>
                  <a:srgbClr val="FA4616"/>
                </a:solidFill>
              </a:rPr>
              <a:t> </a:t>
            </a:r>
            <a:r>
              <a:rPr lang="en-GB" b="1" baseline="0">
                <a:solidFill>
                  <a:srgbClr val="004C45"/>
                </a:solidFill>
              </a:rPr>
              <a:t>Forecast</a:t>
            </a:r>
            <a:endParaRPr lang="en-GB" b="1">
              <a:solidFill>
                <a:srgbClr val="004C45"/>
              </a:solidFill>
            </a:endParaRPr>
          </a:p>
        </c:rich>
      </c:tx>
      <c:layout>
        <c:manualLayout>
          <c:xMode val="edge"/>
          <c:yMode val="edge"/>
          <c:x val="2.1565943904659365E-2"/>
          <c:y val="2.75303836803353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776354522472341E-2"/>
          <c:y val="0.20951460043745013"/>
          <c:w val="0.91579005989906281"/>
          <c:h val="0.70225930060682429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FA4616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A461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A3A-4EF2-8CEF-A8DAF0B2BBA6}"/>
              </c:ext>
            </c:extLst>
          </c:dPt>
          <c:dPt>
            <c:idx val="1"/>
            <c:invertIfNegative val="0"/>
            <c:bubble3D val="0"/>
            <c:spPr>
              <a:solidFill>
                <a:srgbClr val="FA461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A3A-4EF2-8CEF-A8DAF0B2BBA6}"/>
              </c:ext>
            </c:extLst>
          </c:dPt>
          <c:dPt>
            <c:idx val="2"/>
            <c:invertIfNegative val="0"/>
            <c:bubble3D val="0"/>
            <c:spPr>
              <a:solidFill>
                <a:srgbClr val="FA461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A3A-4EF2-8CEF-A8DAF0B2BBA6}"/>
              </c:ext>
            </c:extLst>
          </c:dPt>
          <c:dPt>
            <c:idx val="3"/>
            <c:invertIfNegative val="0"/>
            <c:bubble3D val="0"/>
            <c:spPr>
              <a:solidFill>
                <a:srgbClr val="FA461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A3A-4EF2-8CEF-A8DAF0B2BBA6}"/>
              </c:ext>
            </c:extLst>
          </c:dPt>
          <c:dPt>
            <c:idx val="4"/>
            <c:invertIfNegative val="0"/>
            <c:bubble3D val="0"/>
            <c:spPr>
              <a:solidFill>
                <a:srgbClr val="FA461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A3A-4EF2-8CEF-A8DAF0B2BBA6}"/>
              </c:ext>
            </c:extLst>
          </c:dPt>
          <c:dPt>
            <c:idx val="5"/>
            <c:invertIfNegative val="0"/>
            <c:bubble3D val="0"/>
            <c:spPr>
              <a:solidFill>
                <a:srgbClr val="FA461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A3A-4EF2-8CEF-A8DAF0B2BBA6}"/>
              </c:ext>
            </c:extLst>
          </c:dPt>
          <c:dPt>
            <c:idx val="6"/>
            <c:invertIfNegative val="0"/>
            <c:bubble3D val="0"/>
            <c:spPr>
              <a:solidFill>
                <a:srgbClr val="FA461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A3A-4EF2-8CEF-A8DAF0B2BBA6}"/>
              </c:ext>
            </c:extLst>
          </c:dPt>
          <c:dPt>
            <c:idx val="7"/>
            <c:invertIfNegative val="0"/>
            <c:bubble3D val="0"/>
            <c:spPr>
              <a:solidFill>
                <a:srgbClr val="FA461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A3A-4EF2-8CEF-A8DAF0B2BBA6}"/>
              </c:ext>
            </c:extLst>
          </c:dPt>
          <c:dPt>
            <c:idx val="8"/>
            <c:invertIfNegative val="0"/>
            <c:bubble3D val="0"/>
            <c:spPr>
              <a:solidFill>
                <a:srgbClr val="FA461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A3A-4EF2-8CEF-A8DAF0B2BBA6}"/>
              </c:ext>
            </c:extLst>
          </c:dPt>
          <c:dPt>
            <c:idx val="9"/>
            <c:invertIfNegative val="0"/>
            <c:bubble3D val="0"/>
            <c:spPr>
              <a:solidFill>
                <a:srgbClr val="FA461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A3A-4EF2-8CEF-A8DAF0B2BBA6}"/>
              </c:ext>
            </c:extLst>
          </c:dPt>
          <c:dPt>
            <c:idx val="10"/>
            <c:invertIfNegative val="0"/>
            <c:bubble3D val="0"/>
            <c:spPr>
              <a:solidFill>
                <a:srgbClr val="004C4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A3A-4EF2-8CEF-A8DAF0B2BBA6}"/>
              </c:ext>
            </c:extLst>
          </c:dPt>
          <c:dPt>
            <c:idx val="11"/>
            <c:invertIfNegative val="0"/>
            <c:bubble3D val="0"/>
            <c:spPr>
              <a:solidFill>
                <a:srgbClr val="004C4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A3A-4EF2-8CEF-A8DAF0B2BBA6}"/>
              </c:ext>
            </c:extLst>
          </c:dPt>
          <c:dPt>
            <c:idx val="12"/>
            <c:invertIfNegative val="0"/>
            <c:bubble3D val="0"/>
            <c:spPr>
              <a:solidFill>
                <a:srgbClr val="004C4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BA3A-4EF2-8CEF-A8DAF0B2BBA6}"/>
              </c:ext>
            </c:extLst>
          </c:dPt>
          <c:dPt>
            <c:idx val="13"/>
            <c:invertIfNegative val="0"/>
            <c:bubble3D val="0"/>
            <c:spPr>
              <a:solidFill>
                <a:srgbClr val="004C4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BA3A-4EF2-8CEF-A8DAF0B2BBA6}"/>
              </c:ext>
            </c:extLst>
          </c:dPt>
          <c:dPt>
            <c:idx val="14"/>
            <c:invertIfNegative val="0"/>
            <c:bubble3D val="0"/>
            <c:spPr>
              <a:solidFill>
                <a:srgbClr val="004C4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BA3A-4EF2-8CEF-A8DAF0B2BBA6}"/>
              </c:ext>
            </c:extLst>
          </c:dPt>
          <c:dPt>
            <c:idx val="15"/>
            <c:invertIfNegative val="0"/>
            <c:bubble3D val="0"/>
            <c:spPr>
              <a:solidFill>
                <a:srgbClr val="004C4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BA3A-4EF2-8CEF-A8DAF0B2BBA6}"/>
              </c:ext>
            </c:extLst>
          </c:dPt>
          <c:dPt>
            <c:idx val="16"/>
            <c:invertIfNegative val="0"/>
            <c:bubble3D val="0"/>
            <c:spPr>
              <a:solidFill>
                <a:srgbClr val="004C4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BA3A-4EF2-8CEF-A8DAF0B2BBA6}"/>
              </c:ext>
            </c:extLst>
          </c:dPt>
          <c:dPt>
            <c:idx val="17"/>
            <c:invertIfNegative val="0"/>
            <c:bubble3D val="0"/>
            <c:spPr>
              <a:solidFill>
                <a:srgbClr val="004C4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BA3A-4EF2-8CEF-A8DAF0B2BBA6}"/>
              </c:ext>
            </c:extLst>
          </c:dPt>
          <c:dPt>
            <c:idx val="18"/>
            <c:invertIfNegative val="0"/>
            <c:bubble3D val="0"/>
            <c:spPr>
              <a:solidFill>
                <a:srgbClr val="004C4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BA3A-4EF2-8CEF-A8DAF0B2BBA6}"/>
              </c:ext>
            </c:extLst>
          </c:dPt>
          <c:dPt>
            <c:idx val="19"/>
            <c:invertIfNegative val="0"/>
            <c:bubble3D val="0"/>
            <c:spPr>
              <a:solidFill>
                <a:srgbClr val="004C4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BA3A-4EF2-8CEF-A8DAF0B2BBA6}"/>
              </c:ext>
            </c:extLst>
          </c:dPt>
          <c:cat>
            <c:numRef>
              <c:f>'Chapter3-Demand'!$C$152:$V$152</c:f>
              <c:numCache>
                <c:formatCode>General</c:formatCode>
                <c:ptCount val="2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  <c:pt idx="17">
                  <c:v>2031</c:v>
                </c:pt>
                <c:pt idx="18">
                  <c:v>2032</c:v>
                </c:pt>
                <c:pt idx="19">
                  <c:v>2033</c:v>
                </c:pt>
              </c:numCache>
            </c:numRef>
          </c:cat>
          <c:val>
            <c:numRef>
              <c:f>'Chapter3-Demand'!$C$153:$V$153</c:f>
              <c:numCache>
                <c:formatCode>0</c:formatCode>
                <c:ptCount val="20"/>
                <c:pt idx="0">
                  <c:v>2162.9059999999999</c:v>
                </c:pt>
                <c:pt idx="1">
                  <c:v>1958.7719999999999</c:v>
                </c:pt>
                <c:pt idx="2">
                  <c:v>1943.0958794200001</c:v>
                </c:pt>
                <c:pt idx="3">
                  <c:v>1962.14419731</c:v>
                </c:pt>
                <c:pt idx="4">
                  <c:v>1963.3549953199999</c:v>
                </c:pt>
                <c:pt idx="5">
                  <c:v>1995.4549999999999</c:v>
                </c:pt>
                <c:pt idx="6">
                  <c:v>2014.4124724770963</c:v>
                </c:pt>
                <c:pt idx="7">
                  <c:v>2059.7232817502095</c:v>
                </c:pt>
                <c:pt idx="8">
                  <c:v>2082.2019633366663</c:v>
                </c:pt>
                <c:pt idx="9">
                  <c:v>1923.7541946957756</c:v>
                </c:pt>
                <c:pt idx="10">
                  <c:v>1983.9917782075552</c:v>
                </c:pt>
                <c:pt idx="11">
                  <c:v>1985.3344078745677</c:v>
                </c:pt>
                <c:pt idx="12">
                  <c:v>1961.651106378059</c:v>
                </c:pt>
                <c:pt idx="13">
                  <c:v>1918.4977775293955</c:v>
                </c:pt>
                <c:pt idx="14">
                  <c:v>1884.0913005115358</c:v>
                </c:pt>
                <c:pt idx="15">
                  <c:v>1876.8316956360095</c:v>
                </c:pt>
                <c:pt idx="16">
                  <c:v>1869.6366219664419</c:v>
                </c:pt>
                <c:pt idx="17">
                  <c:v>1862.5055823152195</c:v>
                </c:pt>
                <c:pt idx="18">
                  <c:v>1855.4380835394891</c:v>
                </c:pt>
                <c:pt idx="19">
                  <c:v>1848.4336365077847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BA3A-4EF2-8CEF-A8DAF0B2B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0887408"/>
        <c:axId val="940892000"/>
      </c:barChart>
      <c:catAx>
        <c:axId val="94088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0892000"/>
        <c:crosses val="autoZero"/>
        <c:auto val="1"/>
        <c:lblAlgn val="ctr"/>
        <c:lblOffset val="100"/>
        <c:noMultiLvlLbl val="0"/>
      </c:catAx>
      <c:valAx>
        <c:axId val="940892000"/>
        <c:scaling>
          <c:orientation val="minMax"/>
          <c:max val="2400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0887408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rgbClr val="FA4616"/>
                </a:solidFill>
              </a:rPr>
              <a:t>Cadent</a:t>
            </a:r>
            <a:r>
              <a:rPr lang="en-GB" b="1" baseline="0">
                <a:solidFill>
                  <a:srgbClr val="FA4616"/>
                </a:solidFill>
              </a:rPr>
              <a:t> Throughput TWh</a:t>
            </a:r>
          </a:p>
          <a:p>
            <a:pPr algn="l">
              <a:defRPr/>
            </a:pPr>
            <a:r>
              <a:rPr lang="en-GB" b="1" baseline="0">
                <a:solidFill>
                  <a:srgbClr val="FA4616"/>
                </a:solidFill>
              </a:rPr>
              <a:t>Historical Forecast / </a:t>
            </a:r>
            <a:r>
              <a:rPr lang="en-GB" b="1" baseline="0">
                <a:solidFill>
                  <a:srgbClr val="004C45"/>
                </a:solidFill>
              </a:rPr>
              <a:t>Current</a:t>
            </a:r>
            <a:r>
              <a:rPr lang="en-GB" b="1" baseline="0">
                <a:solidFill>
                  <a:srgbClr val="FA4616"/>
                </a:solidFill>
              </a:rPr>
              <a:t> </a:t>
            </a:r>
            <a:r>
              <a:rPr lang="en-GB" b="1" baseline="0">
                <a:solidFill>
                  <a:srgbClr val="004C45"/>
                </a:solidFill>
              </a:rPr>
              <a:t>Forecast</a:t>
            </a:r>
            <a:endParaRPr lang="en-GB" b="1">
              <a:solidFill>
                <a:srgbClr val="004C45"/>
              </a:solidFill>
            </a:endParaRPr>
          </a:p>
        </c:rich>
      </c:tx>
      <c:layout>
        <c:manualLayout>
          <c:xMode val="edge"/>
          <c:yMode val="edge"/>
          <c:x val="2.1565943904659365E-2"/>
          <c:y val="2.75303836803353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776354522472341E-2"/>
          <c:y val="0.20951460043745013"/>
          <c:w val="0.91579005989906281"/>
          <c:h val="0.70225930060682429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FA4616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A461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4CD-42E3-89D6-D11A710F4EBF}"/>
              </c:ext>
            </c:extLst>
          </c:dPt>
          <c:dPt>
            <c:idx val="1"/>
            <c:invertIfNegative val="0"/>
            <c:bubble3D val="0"/>
            <c:spPr>
              <a:solidFill>
                <a:srgbClr val="FA461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4CD-42E3-89D6-D11A710F4EBF}"/>
              </c:ext>
            </c:extLst>
          </c:dPt>
          <c:dPt>
            <c:idx val="2"/>
            <c:invertIfNegative val="0"/>
            <c:bubble3D val="0"/>
            <c:spPr>
              <a:solidFill>
                <a:srgbClr val="FA461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4CD-42E3-89D6-D11A710F4EBF}"/>
              </c:ext>
            </c:extLst>
          </c:dPt>
          <c:dPt>
            <c:idx val="3"/>
            <c:invertIfNegative val="0"/>
            <c:bubble3D val="0"/>
            <c:spPr>
              <a:solidFill>
                <a:srgbClr val="FA461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4CD-42E3-89D6-D11A710F4EBF}"/>
              </c:ext>
            </c:extLst>
          </c:dPt>
          <c:dPt>
            <c:idx val="4"/>
            <c:invertIfNegative val="0"/>
            <c:bubble3D val="0"/>
            <c:spPr>
              <a:solidFill>
                <a:srgbClr val="FA461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4CD-42E3-89D6-D11A710F4EBF}"/>
              </c:ext>
            </c:extLst>
          </c:dPt>
          <c:dPt>
            <c:idx val="5"/>
            <c:invertIfNegative val="0"/>
            <c:bubble3D val="0"/>
            <c:spPr>
              <a:solidFill>
                <a:srgbClr val="FA461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4CD-42E3-89D6-D11A710F4EBF}"/>
              </c:ext>
            </c:extLst>
          </c:dPt>
          <c:dPt>
            <c:idx val="6"/>
            <c:invertIfNegative val="0"/>
            <c:bubble3D val="0"/>
            <c:spPr>
              <a:solidFill>
                <a:srgbClr val="FA461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4CD-42E3-89D6-D11A710F4EBF}"/>
              </c:ext>
            </c:extLst>
          </c:dPt>
          <c:dPt>
            <c:idx val="7"/>
            <c:invertIfNegative val="0"/>
            <c:bubble3D val="0"/>
            <c:spPr>
              <a:solidFill>
                <a:srgbClr val="FA461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4CD-42E3-89D6-D11A710F4EBF}"/>
              </c:ext>
            </c:extLst>
          </c:dPt>
          <c:dPt>
            <c:idx val="8"/>
            <c:invertIfNegative val="0"/>
            <c:bubble3D val="0"/>
            <c:spPr>
              <a:solidFill>
                <a:srgbClr val="FA461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4CD-42E3-89D6-D11A710F4EBF}"/>
              </c:ext>
            </c:extLst>
          </c:dPt>
          <c:dPt>
            <c:idx val="9"/>
            <c:invertIfNegative val="0"/>
            <c:bubble3D val="0"/>
            <c:spPr>
              <a:solidFill>
                <a:srgbClr val="FA461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4CD-42E3-89D6-D11A710F4EBF}"/>
              </c:ext>
            </c:extLst>
          </c:dPt>
          <c:dPt>
            <c:idx val="10"/>
            <c:invertIfNegative val="0"/>
            <c:bubble3D val="0"/>
            <c:spPr>
              <a:solidFill>
                <a:srgbClr val="004C4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4CD-42E3-89D6-D11A710F4EBF}"/>
              </c:ext>
            </c:extLst>
          </c:dPt>
          <c:dPt>
            <c:idx val="11"/>
            <c:invertIfNegative val="0"/>
            <c:bubble3D val="0"/>
            <c:spPr>
              <a:solidFill>
                <a:srgbClr val="004C4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4CD-42E3-89D6-D11A710F4EBF}"/>
              </c:ext>
            </c:extLst>
          </c:dPt>
          <c:dPt>
            <c:idx val="12"/>
            <c:invertIfNegative val="0"/>
            <c:bubble3D val="0"/>
            <c:spPr>
              <a:solidFill>
                <a:srgbClr val="004C4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4CD-42E3-89D6-D11A710F4EBF}"/>
              </c:ext>
            </c:extLst>
          </c:dPt>
          <c:dPt>
            <c:idx val="13"/>
            <c:invertIfNegative val="0"/>
            <c:bubble3D val="0"/>
            <c:spPr>
              <a:solidFill>
                <a:srgbClr val="004C4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44CD-42E3-89D6-D11A710F4EBF}"/>
              </c:ext>
            </c:extLst>
          </c:dPt>
          <c:dPt>
            <c:idx val="14"/>
            <c:invertIfNegative val="0"/>
            <c:bubble3D val="0"/>
            <c:spPr>
              <a:solidFill>
                <a:srgbClr val="004C4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4CD-42E3-89D6-D11A710F4EBF}"/>
              </c:ext>
            </c:extLst>
          </c:dPt>
          <c:dPt>
            <c:idx val="15"/>
            <c:invertIfNegative val="0"/>
            <c:bubble3D val="0"/>
            <c:spPr>
              <a:solidFill>
                <a:srgbClr val="004C4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44CD-42E3-89D6-D11A710F4EBF}"/>
              </c:ext>
            </c:extLst>
          </c:dPt>
          <c:dPt>
            <c:idx val="16"/>
            <c:invertIfNegative val="0"/>
            <c:bubble3D val="0"/>
            <c:spPr>
              <a:solidFill>
                <a:srgbClr val="004C4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44CD-42E3-89D6-D11A710F4EBF}"/>
              </c:ext>
            </c:extLst>
          </c:dPt>
          <c:dPt>
            <c:idx val="17"/>
            <c:invertIfNegative val="0"/>
            <c:bubble3D val="0"/>
            <c:spPr>
              <a:solidFill>
                <a:srgbClr val="004C4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44CD-42E3-89D6-D11A710F4EBF}"/>
              </c:ext>
            </c:extLst>
          </c:dPt>
          <c:dPt>
            <c:idx val="18"/>
            <c:invertIfNegative val="0"/>
            <c:bubble3D val="0"/>
            <c:spPr>
              <a:solidFill>
                <a:srgbClr val="004C4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44CD-42E3-89D6-D11A710F4EBF}"/>
              </c:ext>
            </c:extLst>
          </c:dPt>
          <c:dPt>
            <c:idx val="19"/>
            <c:invertIfNegative val="0"/>
            <c:bubble3D val="0"/>
            <c:spPr>
              <a:solidFill>
                <a:srgbClr val="004C4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44CD-42E3-89D6-D11A710F4EBF}"/>
              </c:ext>
            </c:extLst>
          </c:dPt>
          <c:cat>
            <c:numRef>
              <c:f>'Chapter3-Demand'!$C$146:$V$146</c:f>
              <c:numCache>
                <c:formatCode>General</c:formatCode>
                <c:ptCount val="2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  <c:pt idx="17">
                  <c:v>2031</c:v>
                </c:pt>
                <c:pt idx="18">
                  <c:v>2032</c:v>
                </c:pt>
                <c:pt idx="19">
                  <c:v>2033</c:v>
                </c:pt>
              </c:numCache>
            </c:numRef>
          </c:cat>
          <c:val>
            <c:numRef>
              <c:f>'Chapter3-Demand'!$C$147:$V$147</c:f>
              <c:numCache>
                <c:formatCode>0</c:formatCode>
                <c:ptCount val="20"/>
                <c:pt idx="0">
                  <c:v>266.83168605000003</c:v>
                </c:pt>
                <c:pt idx="1">
                  <c:v>266.744681722</c:v>
                </c:pt>
                <c:pt idx="2">
                  <c:v>264.548</c:v>
                </c:pt>
                <c:pt idx="3">
                  <c:v>267.34161754500002</c:v>
                </c:pt>
                <c:pt idx="4">
                  <c:v>272.30247934700003</c:v>
                </c:pt>
                <c:pt idx="5">
                  <c:v>262.660983316</c:v>
                </c:pt>
                <c:pt idx="6">
                  <c:v>268.24598703599997</c:v>
                </c:pt>
                <c:pt idx="7">
                  <c:v>270.79804927399999</c:v>
                </c:pt>
                <c:pt idx="8">
                  <c:v>250.70401052399998</c:v>
                </c:pt>
                <c:pt idx="9">
                  <c:v>242.94302538899998</c:v>
                </c:pt>
                <c:pt idx="10">
                  <c:v>246.885724004</c:v>
                </c:pt>
                <c:pt idx="11">
                  <c:v>252.594858894</c:v>
                </c:pt>
                <c:pt idx="12">
                  <c:v>251.086503343</c:v>
                </c:pt>
                <c:pt idx="13">
                  <c:v>247.91697228300001</c:v>
                </c:pt>
                <c:pt idx="14">
                  <c:v>243.441001508</c:v>
                </c:pt>
                <c:pt idx="15">
                  <c:v>243.441001508</c:v>
                </c:pt>
                <c:pt idx="16">
                  <c:v>242.24814060061081</c:v>
                </c:pt>
                <c:pt idx="17">
                  <c:v>240.55240361640654</c:v>
                </c:pt>
                <c:pt idx="18">
                  <c:v>238.74826058928349</c:v>
                </c:pt>
                <c:pt idx="19">
                  <c:v>236.95764863486386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44CD-42E3-89D6-D11A710F4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0887408"/>
        <c:axId val="940892000"/>
      </c:barChart>
      <c:catAx>
        <c:axId val="94088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0892000"/>
        <c:crosses val="autoZero"/>
        <c:auto val="1"/>
        <c:lblAlgn val="ctr"/>
        <c:lblOffset val="100"/>
        <c:noMultiLvlLbl val="0"/>
      </c:catAx>
      <c:valAx>
        <c:axId val="940892000"/>
        <c:scaling>
          <c:orientation val="minMax"/>
          <c:max val="29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088740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'Chapter3-Demand'!#REF!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'Chapter3-Demand'!#REF!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A4C-48E8-AB1D-46671FECE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461760"/>
        <c:axId val="53463296"/>
      </c:lineChart>
      <c:catAx>
        <c:axId val="53461760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463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6329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Number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4617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'Chapter3-Demand'!#REF!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'Chapter3-Demand'!#REF!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B4A-4242-8DAF-E50F11365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471104"/>
        <c:axId val="53472640"/>
      </c:lineChart>
      <c:catAx>
        <c:axId val="53471104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472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7264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Number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4711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'Chapter3-Demand'!#REF!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'Chapter3-Demand'!#REF!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A53-46C6-B47E-24775030E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807168"/>
        <c:axId val="54813056"/>
      </c:lineChart>
      <c:catAx>
        <c:axId val="54807168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813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81305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Number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8071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'Chapter3-Demand'!#REF!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'Chapter3-Demand'!#REF!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21A-4943-8FA3-F34F2E7E9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833152"/>
        <c:axId val="54834688"/>
      </c:lineChart>
      <c:catAx>
        <c:axId val="54833152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83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83468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Number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8331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276225</xdr:colOff>
      <xdr:row>1</xdr:row>
      <xdr:rowOff>123826</xdr:rowOff>
    </xdr:from>
    <xdr:to>
      <xdr:col>31</xdr:col>
      <xdr:colOff>161925</xdr:colOff>
      <xdr:row>6</xdr:row>
      <xdr:rowOff>114301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5BC695F-4967-44F0-83D5-2A192281B337}"/>
            </a:ext>
          </a:extLst>
        </xdr:cNvPr>
        <xdr:cNvSpPr txBox="1"/>
      </xdr:nvSpPr>
      <xdr:spPr>
        <a:xfrm>
          <a:off x="22964775" y="285751"/>
          <a:ext cx="4762500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Used central forecast for 5 years, yr 6 is the same as year 5,</a:t>
          </a:r>
          <a:r>
            <a:rPr lang="en-GB" sz="1100" baseline="0"/>
            <a:t> last 4 years are steady progression</a:t>
          </a:r>
        </a:p>
        <a:p>
          <a:r>
            <a:rPr lang="en-GB" sz="1100"/>
            <a:t>Columns AB</a:t>
          </a:r>
          <a:r>
            <a:rPr lang="en-GB" sz="1100" baseline="0"/>
            <a:t> to AF are counted as year 1 to year 5</a:t>
          </a:r>
        </a:p>
        <a:p>
          <a:r>
            <a:rPr lang="en-GB" sz="1100" baseline="0"/>
            <a:t>Column AG is as yr 6 and AH to AK are yr 7 to yr 10</a:t>
          </a:r>
          <a:endParaRPr lang="en-GB" sz="1100"/>
        </a:p>
      </xdr:txBody>
    </xdr:sp>
    <xdr:clientData/>
  </xdr:twoCellAnchor>
  <xdr:twoCellAnchor>
    <xdr:from>
      <xdr:col>24</xdr:col>
      <xdr:colOff>114300</xdr:colOff>
      <xdr:row>49</xdr:row>
      <xdr:rowOff>19051</xdr:rowOff>
    </xdr:from>
    <xdr:to>
      <xdr:col>30</xdr:col>
      <xdr:colOff>574862</xdr:colOff>
      <xdr:row>54</xdr:row>
      <xdr:rowOff>19051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6BC57E0-EA65-4503-B2F3-5A682D3067D0}"/>
            </a:ext>
          </a:extLst>
        </xdr:cNvPr>
        <xdr:cNvSpPr txBox="1"/>
      </xdr:nvSpPr>
      <xdr:spPr>
        <a:xfrm>
          <a:off x="23412450" y="8210551"/>
          <a:ext cx="4118162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Demand Forecast Scenario file has</a:t>
          </a:r>
          <a:r>
            <a:rPr lang="en-GB" sz="1100" baseline="0"/>
            <a:t> data for 5 years</a:t>
          </a:r>
          <a:r>
            <a:rPr lang="en-GB" sz="1100"/>
            <a:t> the last 5 </a:t>
          </a:r>
          <a:r>
            <a:rPr lang="en-GB" sz="1100" baseline="0"/>
            <a:t>years have the average % diff applied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5319672" name="Chart 52">
          <a:extLst>
            <a:ext uri="{FF2B5EF4-FFF2-40B4-BE49-F238E27FC236}">
              <a16:creationId xmlns:a16="http://schemas.microsoft.com/office/drawing/2014/main" id="{00000000-0008-0000-0400-0000F82B5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</xdr:row>
      <xdr:rowOff>0</xdr:rowOff>
    </xdr:from>
    <xdr:to>
      <xdr:col>16</xdr:col>
      <xdr:colOff>0</xdr:colOff>
      <xdr:row>1</xdr:row>
      <xdr:rowOff>0</xdr:rowOff>
    </xdr:to>
    <xdr:graphicFrame macro="">
      <xdr:nvGraphicFramePr>
        <xdr:cNvPr id="5319673" name="Chart 53">
          <a:extLst>
            <a:ext uri="{FF2B5EF4-FFF2-40B4-BE49-F238E27FC236}">
              <a16:creationId xmlns:a16="http://schemas.microsoft.com/office/drawing/2014/main" id="{00000000-0008-0000-0400-0000F92B5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1</xdr:row>
      <xdr:rowOff>0</xdr:rowOff>
    </xdr:from>
    <xdr:to>
      <xdr:col>39</xdr:col>
      <xdr:colOff>0</xdr:colOff>
      <xdr:row>1</xdr:row>
      <xdr:rowOff>0</xdr:rowOff>
    </xdr:to>
    <xdr:graphicFrame macro="">
      <xdr:nvGraphicFramePr>
        <xdr:cNvPr id="5319674" name="Chart 54">
          <a:extLst>
            <a:ext uri="{FF2B5EF4-FFF2-40B4-BE49-F238E27FC236}">
              <a16:creationId xmlns:a16="http://schemas.microsoft.com/office/drawing/2014/main" id="{00000000-0008-0000-0400-0000FA2B5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39</xdr:col>
      <xdr:colOff>0</xdr:colOff>
      <xdr:row>1</xdr:row>
      <xdr:rowOff>0</xdr:rowOff>
    </xdr:from>
    <xdr:to>
      <xdr:col>47</xdr:col>
      <xdr:colOff>0</xdr:colOff>
      <xdr:row>1</xdr:row>
      <xdr:rowOff>0</xdr:rowOff>
    </xdr:to>
    <xdr:graphicFrame macro="">
      <xdr:nvGraphicFramePr>
        <xdr:cNvPr id="5319675" name="Chart 55">
          <a:extLst>
            <a:ext uri="{FF2B5EF4-FFF2-40B4-BE49-F238E27FC236}">
              <a16:creationId xmlns:a16="http://schemas.microsoft.com/office/drawing/2014/main" id="{00000000-0008-0000-0400-0000FB2B5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47</xdr:col>
      <xdr:colOff>0</xdr:colOff>
      <xdr:row>1</xdr:row>
      <xdr:rowOff>0</xdr:rowOff>
    </xdr:from>
    <xdr:to>
      <xdr:col>55</xdr:col>
      <xdr:colOff>0</xdr:colOff>
      <xdr:row>1</xdr:row>
      <xdr:rowOff>0</xdr:rowOff>
    </xdr:to>
    <xdr:graphicFrame macro="">
      <xdr:nvGraphicFramePr>
        <xdr:cNvPr id="5319676" name="Chart 56">
          <a:extLst>
            <a:ext uri="{FF2B5EF4-FFF2-40B4-BE49-F238E27FC236}">
              <a16:creationId xmlns:a16="http://schemas.microsoft.com/office/drawing/2014/main" id="{00000000-0008-0000-0400-0000FC2B5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0</xdr:colOff>
      <xdr:row>1</xdr:row>
      <xdr:rowOff>0</xdr:rowOff>
    </xdr:from>
    <xdr:to>
      <xdr:col>63</xdr:col>
      <xdr:colOff>0</xdr:colOff>
      <xdr:row>1</xdr:row>
      <xdr:rowOff>0</xdr:rowOff>
    </xdr:to>
    <xdr:graphicFrame macro="">
      <xdr:nvGraphicFramePr>
        <xdr:cNvPr id="5319677" name="Chart 57">
          <a:extLst>
            <a:ext uri="{FF2B5EF4-FFF2-40B4-BE49-F238E27FC236}">
              <a16:creationId xmlns:a16="http://schemas.microsoft.com/office/drawing/2014/main" id="{00000000-0008-0000-0400-0000FD2B5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63</xdr:col>
      <xdr:colOff>0</xdr:colOff>
      <xdr:row>1</xdr:row>
      <xdr:rowOff>0</xdr:rowOff>
    </xdr:from>
    <xdr:to>
      <xdr:col>71</xdr:col>
      <xdr:colOff>0</xdr:colOff>
      <xdr:row>1</xdr:row>
      <xdr:rowOff>0</xdr:rowOff>
    </xdr:to>
    <xdr:graphicFrame macro="">
      <xdr:nvGraphicFramePr>
        <xdr:cNvPr id="5319678" name="Chart 58">
          <a:extLst>
            <a:ext uri="{FF2B5EF4-FFF2-40B4-BE49-F238E27FC236}">
              <a16:creationId xmlns:a16="http://schemas.microsoft.com/office/drawing/2014/main" id="{00000000-0008-0000-0400-0000FE2B5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71</xdr:col>
      <xdr:colOff>0</xdr:colOff>
      <xdr:row>1</xdr:row>
      <xdr:rowOff>0</xdr:rowOff>
    </xdr:from>
    <xdr:to>
      <xdr:col>79</xdr:col>
      <xdr:colOff>0</xdr:colOff>
      <xdr:row>1</xdr:row>
      <xdr:rowOff>0</xdr:rowOff>
    </xdr:to>
    <xdr:graphicFrame macro="">
      <xdr:nvGraphicFramePr>
        <xdr:cNvPr id="5319679" name="Chart 59">
          <a:extLst>
            <a:ext uri="{FF2B5EF4-FFF2-40B4-BE49-F238E27FC236}">
              <a16:creationId xmlns:a16="http://schemas.microsoft.com/office/drawing/2014/main" id="{00000000-0008-0000-0400-0000FF2B5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79</xdr:col>
      <xdr:colOff>0</xdr:colOff>
      <xdr:row>1</xdr:row>
      <xdr:rowOff>0</xdr:rowOff>
    </xdr:from>
    <xdr:to>
      <xdr:col>87</xdr:col>
      <xdr:colOff>0</xdr:colOff>
      <xdr:row>1</xdr:row>
      <xdr:rowOff>0</xdr:rowOff>
    </xdr:to>
    <xdr:graphicFrame macro="">
      <xdr:nvGraphicFramePr>
        <xdr:cNvPr id="6368256" name="Chart 60">
          <a:extLst>
            <a:ext uri="{FF2B5EF4-FFF2-40B4-BE49-F238E27FC236}">
              <a16:creationId xmlns:a16="http://schemas.microsoft.com/office/drawing/2014/main" id="{00000000-0008-0000-0400-0000002C6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87</xdr:col>
      <xdr:colOff>0</xdr:colOff>
      <xdr:row>1</xdr:row>
      <xdr:rowOff>0</xdr:rowOff>
    </xdr:from>
    <xdr:to>
      <xdr:col>95</xdr:col>
      <xdr:colOff>0</xdr:colOff>
      <xdr:row>1</xdr:row>
      <xdr:rowOff>0</xdr:rowOff>
    </xdr:to>
    <xdr:graphicFrame macro="">
      <xdr:nvGraphicFramePr>
        <xdr:cNvPr id="6368257" name="Chart 61">
          <a:extLst>
            <a:ext uri="{FF2B5EF4-FFF2-40B4-BE49-F238E27FC236}">
              <a16:creationId xmlns:a16="http://schemas.microsoft.com/office/drawing/2014/main" id="{00000000-0008-0000-0400-0000012C6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95</xdr:col>
      <xdr:colOff>0</xdr:colOff>
      <xdr:row>1</xdr:row>
      <xdr:rowOff>0</xdr:rowOff>
    </xdr:from>
    <xdr:to>
      <xdr:col>103</xdr:col>
      <xdr:colOff>0</xdr:colOff>
      <xdr:row>1</xdr:row>
      <xdr:rowOff>0</xdr:rowOff>
    </xdr:to>
    <xdr:graphicFrame macro="">
      <xdr:nvGraphicFramePr>
        <xdr:cNvPr id="6368258" name="Chart 62">
          <a:extLst>
            <a:ext uri="{FF2B5EF4-FFF2-40B4-BE49-F238E27FC236}">
              <a16:creationId xmlns:a16="http://schemas.microsoft.com/office/drawing/2014/main" id="{00000000-0008-0000-0400-0000022C6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103</xdr:col>
      <xdr:colOff>0</xdr:colOff>
      <xdr:row>1</xdr:row>
      <xdr:rowOff>0</xdr:rowOff>
    </xdr:from>
    <xdr:to>
      <xdr:col>111</xdr:col>
      <xdr:colOff>0</xdr:colOff>
      <xdr:row>1</xdr:row>
      <xdr:rowOff>0</xdr:rowOff>
    </xdr:to>
    <xdr:graphicFrame macro="">
      <xdr:nvGraphicFramePr>
        <xdr:cNvPr id="6368259" name="Chart 63">
          <a:extLst>
            <a:ext uri="{FF2B5EF4-FFF2-40B4-BE49-F238E27FC236}">
              <a16:creationId xmlns:a16="http://schemas.microsoft.com/office/drawing/2014/main" id="{00000000-0008-0000-0400-0000032C6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111</xdr:col>
      <xdr:colOff>0</xdr:colOff>
      <xdr:row>1</xdr:row>
      <xdr:rowOff>0</xdr:rowOff>
    </xdr:from>
    <xdr:to>
      <xdr:col>119</xdr:col>
      <xdr:colOff>0</xdr:colOff>
      <xdr:row>1</xdr:row>
      <xdr:rowOff>0</xdr:rowOff>
    </xdr:to>
    <xdr:graphicFrame macro="">
      <xdr:nvGraphicFramePr>
        <xdr:cNvPr id="6368260" name="Chart 64">
          <a:extLst>
            <a:ext uri="{FF2B5EF4-FFF2-40B4-BE49-F238E27FC236}">
              <a16:creationId xmlns:a16="http://schemas.microsoft.com/office/drawing/2014/main" id="{00000000-0008-0000-0400-0000042C6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119</xdr:col>
      <xdr:colOff>0</xdr:colOff>
      <xdr:row>1</xdr:row>
      <xdr:rowOff>0</xdr:rowOff>
    </xdr:from>
    <xdr:to>
      <xdr:col>127</xdr:col>
      <xdr:colOff>0</xdr:colOff>
      <xdr:row>1</xdr:row>
      <xdr:rowOff>0</xdr:rowOff>
    </xdr:to>
    <xdr:graphicFrame macro="">
      <xdr:nvGraphicFramePr>
        <xdr:cNvPr id="6368261" name="Chart 65">
          <a:extLst>
            <a:ext uri="{FF2B5EF4-FFF2-40B4-BE49-F238E27FC236}">
              <a16:creationId xmlns:a16="http://schemas.microsoft.com/office/drawing/2014/main" id="{00000000-0008-0000-0400-0000052C6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127</xdr:col>
      <xdr:colOff>0</xdr:colOff>
      <xdr:row>1</xdr:row>
      <xdr:rowOff>0</xdr:rowOff>
    </xdr:from>
    <xdr:to>
      <xdr:col>135</xdr:col>
      <xdr:colOff>0</xdr:colOff>
      <xdr:row>1</xdr:row>
      <xdr:rowOff>0</xdr:rowOff>
    </xdr:to>
    <xdr:graphicFrame macro="">
      <xdr:nvGraphicFramePr>
        <xdr:cNvPr id="6368262" name="Chart 66">
          <a:extLst>
            <a:ext uri="{FF2B5EF4-FFF2-40B4-BE49-F238E27FC236}">
              <a16:creationId xmlns:a16="http://schemas.microsoft.com/office/drawing/2014/main" id="{00000000-0008-0000-0400-0000062C6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135</xdr:col>
      <xdr:colOff>0</xdr:colOff>
      <xdr:row>1</xdr:row>
      <xdr:rowOff>0</xdr:rowOff>
    </xdr:from>
    <xdr:to>
      <xdr:col>143</xdr:col>
      <xdr:colOff>0</xdr:colOff>
      <xdr:row>1</xdr:row>
      <xdr:rowOff>0</xdr:rowOff>
    </xdr:to>
    <xdr:graphicFrame macro="">
      <xdr:nvGraphicFramePr>
        <xdr:cNvPr id="6368263" name="Chart 67">
          <a:extLst>
            <a:ext uri="{FF2B5EF4-FFF2-40B4-BE49-F238E27FC236}">
              <a16:creationId xmlns:a16="http://schemas.microsoft.com/office/drawing/2014/main" id="{00000000-0008-0000-0400-0000072C6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143</xdr:col>
      <xdr:colOff>0</xdr:colOff>
      <xdr:row>1</xdr:row>
      <xdr:rowOff>0</xdr:rowOff>
    </xdr:from>
    <xdr:to>
      <xdr:col>151</xdr:col>
      <xdr:colOff>0</xdr:colOff>
      <xdr:row>1</xdr:row>
      <xdr:rowOff>0</xdr:rowOff>
    </xdr:to>
    <xdr:graphicFrame macro="">
      <xdr:nvGraphicFramePr>
        <xdr:cNvPr id="6368264" name="Chart 68">
          <a:extLst>
            <a:ext uri="{FF2B5EF4-FFF2-40B4-BE49-F238E27FC236}">
              <a16:creationId xmlns:a16="http://schemas.microsoft.com/office/drawing/2014/main" id="{00000000-0008-0000-0400-0000082C6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151</xdr:col>
      <xdr:colOff>0</xdr:colOff>
      <xdr:row>1</xdr:row>
      <xdr:rowOff>0</xdr:rowOff>
    </xdr:from>
    <xdr:to>
      <xdr:col>159</xdr:col>
      <xdr:colOff>0</xdr:colOff>
      <xdr:row>1</xdr:row>
      <xdr:rowOff>0</xdr:rowOff>
    </xdr:to>
    <xdr:graphicFrame macro="">
      <xdr:nvGraphicFramePr>
        <xdr:cNvPr id="6368265" name="Chart 69">
          <a:extLst>
            <a:ext uri="{FF2B5EF4-FFF2-40B4-BE49-F238E27FC236}">
              <a16:creationId xmlns:a16="http://schemas.microsoft.com/office/drawing/2014/main" id="{00000000-0008-0000-0400-0000092C6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159</xdr:col>
      <xdr:colOff>0</xdr:colOff>
      <xdr:row>1</xdr:row>
      <xdr:rowOff>0</xdr:rowOff>
    </xdr:from>
    <xdr:to>
      <xdr:col>167</xdr:col>
      <xdr:colOff>0</xdr:colOff>
      <xdr:row>1</xdr:row>
      <xdr:rowOff>0</xdr:rowOff>
    </xdr:to>
    <xdr:graphicFrame macro="">
      <xdr:nvGraphicFramePr>
        <xdr:cNvPr id="6368266" name="Chart 70">
          <a:extLst>
            <a:ext uri="{FF2B5EF4-FFF2-40B4-BE49-F238E27FC236}">
              <a16:creationId xmlns:a16="http://schemas.microsoft.com/office/drawing/2014/main" id="{00000000-0008-0000-0400-00000A2C6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167</xdr:col>
      <xdr:colOff>0</xdr:colOff>
      <xdr:row>1</xdr:row>
      <xdr:rowOff>0</xdr:rowOff>
    </xdr:from>
    <xdr:to>
      <xdr:col>175</xdr:col>
      <xdr:colOff>0</xdr:colOff>
      <xdr:row>1</xdr:row>
      <xdr:rowOff>0</xdr:rowOff>
    </xdr:to>
    <xdr:graphicFrame macro="">
      <xdr:nvGraphicFramePr>
        <xdr:cNvPr id="6368267" name="Chart 71">
          <a:extLst>
            <a:ext uri="{FF2B5EF4-FFF2-40B4-BE49-F238E27FC236}">
              <a16:creationId xmlns:a16="http://schemas.microsoft.com/office/drawing/2014/main" id="{00000000-0008-0000-0400-00000B2C6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175</xdr:col>
      <xdr:colOff>0</xdr:colOff>
      <xdr:row>1</xdr:row>
      <xdr:rowOff>0</xdr:rowOff>
    </xdr:from>
    <xdr:to>
      <xdr:col>183</xdr:col>
      <xdr:colOff>0</xdr:colOff>
      <xdr:row>1</xdr:row>
      <xdr:rowOff>0</xdr:rowOff>
    </xdr:to>
    <xdr:graphicFrame macro="">
      <xdr:nvGraphicFramePr>
        <xdr:cNvPr id="6368268" name="Chart 72">
          <a:extLst>
            <a:ext uri="{FF2B5EF4-FFF2-40B4-BE49-F238E27FC236}">
              <a16:creationId xmlns:a16="http://schemas.microsoft.com/office/drawing/2014/main" id="{00000000-0008-0000-0400-00000C2C6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183</xdr:col>
      <xdr:colOff>0</xdr:colOff>
      <xdr:row>1</xdr:row>
      <xdr:rowOff>0</xdr:rowOff>
    </xdr:from>
    <xdr:to>
      <xdr:col>191</xdr:col>
      <xdr:colOff>0</xdr:colOff>
      <xdr:row>1</xdr:row>
      <xdr:rowOff>0</xdr:rowOff>
    </xdr:to>
    <xdr:graphicFrame macro="">
      <xdr:nvGraphicFramePr>
        <xdr:cNvPr id="6368269" name="Chart 73">
          <a:extLst>
            <a:ext uri="{FF2B5EF4-FFF2-40B4-BE49-F238E27FC236}">
              <a16:creationId xmlns:a16="http://schemas.microsoft.com/office/drawing/2014/main" id="{00000000-0008-0000-0400-00000D2C6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191</xdr:col>
      <xdr:colOff>0</xdr:colOff>
      <xdr:row>1</xdr:row>
      <xdr:rowOff>0</xdr:rowOff>
    </xdr:from>
    <xdr:to>
      <xdr:col>199</xdr:col>
      <xdr:colOff>0</xdr:colOff>
      <xdr:row>1</xdr:row>
      <xdr:rowOff>0</xdr:rowOff>
    </xdr:to>
    <xdr:graphicFrame macro="">
      <xdr:nvGraphicFramePr>
        <xdr:cNvPr id="6368270" name="Chart 74">
          <a:extLst>
            <a:ext uri="{FF2B5EF4-FFF2-40B4-BE49-F238E27FC236}">
              <a16:creationId xmlns:a16="http://schemas.microsoft.com/office/drawing/2014/main" id="{00000000-0008-0000-0400-00000E2C6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199</xdr:col>
      <xdr:colOff>0</xdr:colOff>
      <xdr:row>1</xdr:row>
      <xdr:rowOff>0</xdr:rowOff>
    </xdr:from>
    <xdr:to>
      <xdr:col>207</xdr:col>
      <xdr:colOff>0</xdr:colOff>
      <xdr:row>1</xdr:row>
      <xdr:rowOff>0</xdr:rowOff>
    </xdr:to>
    <xdr:graphicFrame macro="">
      <xdr:nvGraphicFramePr>
        <xdr:cNvPr id="6368271" name="Chart 75">
          <a:extLst>
            <a:ext uri="{FF2B5EF4-FFF2-40B4-BE49-F238E27FC236}">
              <a16:creationId xmlns:a16="http://schemas.microsoft.com/office/drawing/2014/main" id="{00000000-0008-0000-0400-00000F2C6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207</xdr:col>
      <xdr:colOff>0</xdr:colOff>
      <xdr:row>1</xdr:row>
      <xdr:rowOff>0</xdr:rowOff>
    </xdr:from>
    <xdr:to>
      <xdr:col>215</xdr:col>
      <xdr:colOff>0</xdr:colOff>
      <xdr:row>1</xdr:row>
      <xdr:rowOff>0</xdr:rowOff>
    </xdr:to>
    <xdr:graphicFrame macro="">
      <xdr:nvGraphicFramePr>
        <xdr:cNvPr id="6368272" name="Chart 76">
          <a:extLst>
            <a:ext uri="{FF2B5EF4-FFF2-40B4-BE49-F238E27FC236}">
              <a16:creationId xmlns:a16="http://schemas.microsoft.com/office/drawing/2014/main" id="{00000000-0008-0000-0400-0000102C6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215</xdr:col>
      <xdr:colOff>0</xdr:colOff>
      <xdr:row>1</xdr:row>
      <xdr:rowOff>0</xdr:rowOff>
    </xdr:from>
    <xdr:to>
      <xdr:col>223</xdr:col>
      <xdr:colOff>0</xdr:colOff>
      <xdr:row>1</xdr:row>
      <xdr:rowOff>0</xdr:rowOff>
    </xdr:to>
    <xdr:graphicFrame macro="">
      <xdr:nvGraphicFramePr>
        <xdr:cNvPr id="6368273" name="Chart 77">
          <a:extLst>
            <a:ext uri="{FF2B5EF4-FFF2-40B4-BE49-F238E27FC236}">
              <a16:creationId xmlns:a16="http://schemas.microsoft.com/office/drawing/2014/main" id="{00000000-0008-0000-0400-0000112C6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223</xdr:col>
      <xdr:colOff>0</xdr:colOff>
      <xdr:row>1</xdr:row>
      <xdr:rowOff>0</xdr:rowOff>
    </xdr:from>
    <xdr:to>
      <xdr:col>231</xdr:col>
      <xdr:colOff>0</xdr:colOff>
      <xdr:row>1</xdr:row>
      <xdr:rowOff>0</xdr:rowOff>
    </xdr:to>
    <xdr:graphicFrame macro="">
      <xdr:nvGraphicFramePr>
        <xdr:cNvPr id="6368274" name="Chart 78">
          <a:extLst>
            <a:ext uri="{FF2B5EF4-FFF2-40B4-BE49-F238E27FC236}">
              <a16:creationId xmlns:a16="http://schemas.microsoft.com/office/drawing/2014/main" id="{00000000-0008-0000-0400-0000122C6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231</xdr:col>
      <xdr:colOff>0</xdr:colOff>
      <xdr:row>1</xdr:row>
      <xdr:rowOff>0</xdr:rowOff>
    </xdr:from>
    <xdr:to>
      <xdr:col>239</xdr:col>
      <xdr:colOff>0</xdr:colOff>
      <xdr:row>1</xdr:row>
      <xdr:rowOff>0</xdr:rowOff>
    </xdr:to>
    <xdr:graphicFrame macro="">
      <xdr:nvGraphicFramePr>
        <xdr:cNvPr id="6368275" name="Chart 79">
          <a:extLst>
            <a:ext uri="{FF2B5EF4-FFF2-40B4-BE49-F238E27FC236}">
              <a16:creationId xmlns:a16="http://schemas.microsoft.com/office/drawing/2014/main" id="{00000000-0008-0000-0400-0000132C6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239</xdr:col>
      <xdr:colOff>0</xdr:colOff>
      <xdr:row>1</xdr:row>
      <xdr:rowOff>0</xdr:rowOff>
    </xdr:from>
    <xdr:to>
      <xdr:col>247</xdr:col>
      <xdr:colOff>0</xdr:colOff>
      <xdr:row>1</xdr:row>
      <xdr:rowOff>0</xdr:rowOff>
    </xdr:to>
    <xdr:graphicFrame macro="">
      <xdr:nvGraphicFramePr>
        <xdr:cNvPr id="6368276" name="Chart 80">
          <a:extLst>
            <a:ext uri="{FF2B5EF4-FFF2-40B4-BE49-F238E27FC236}">
              <a16:creationId xmlns:a16="http://schemas.microsoft.com/office/drawing/2014/main" id="{00000000-0008-0000-0400-0000142C6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247</xdr:col>
      <xdr:colOff>0</xdr:colOff>
      <xdr:row>1</xdr:row>
      <xdr:rowOff>0</xdr:rowOff>
    </xdr:from>
    <xdr:to>
      <xdr:col>255</xdr:col>
      <xdr:colOff>0</xdr:colOff>
      <xdr:row>1</xdr:row>
      <xdr:rowOff>0</xdr:rowOff>
    </xdr:to>
    <xdr:graphicFrame macro="">
      <xdr:nvGraphicFramePr>
        <xdr:cNvPr id="6368277" name="Chart 81">
          <a:extLst>
            <a:ext uri="{FF2B5EF4-FFF2-40B4-BE49-F238E27FC236}">
              <a16:creationId xmlns:a16="http://schemas.microsoft.com/office/drawing/2014/main" id="{00000000-0008-0000-0400-0000152C6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255</xdr:col>
      <xdr:colOff>0</xdr:colOff>
      <xdr:row>1</xdr:row>
      <xdr:rowOff>0</xdr:rowOff>
    </xdr:from>
    <xdr:to>
      <xdr:col>263</xdr:col>
      <xdr:colOff>0</xdr:colOff>
      <xdr:row>1</xdr:row>
      <xdr:rowOff>0</xdr:rowOff>
    </xdr:to>
    <xdr:graphicFrame macro="">
      <xdr:nvGraphicFramePr>
        <xdr:cNvPr id="6368278" name="Chart 82">
          <a:extLst>
            <a:ext uri="{FF2B5EF4-FFF2-40B4-BE49-F238E27FC236}">
              <a16:creationId xmlns:a16="http://schemas.microsoft.com/office/drawing/2014/main" id="{00000000-0008-0000-0400-0000162C6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263</xdr:col>
      <xdr:colOff>0</xdr:colOff>
      <xdr:row>1</xdr:row>
      <xdr:rowOff>0</xdr:rowOff>
    </xdr:from>
    <xdr:to>
      <xdr:col>270</xdr:col>
      <xdr:colOff>0</xdr:colOff>
      <xdr:row>1</xdr:row>
      <xdr:rowOff>0</xdr:rowOff>
    </xdr:to>
    <xdr:graphicFrame macro="">
      <xdr:nvGraphicFramePr>
        <xdr:cNvPr id="6368279" name="Chart 83">
          <a:extLst>
            <a:ext uri="{FF2B5EF4-FFF2-40B4-BE49-F238E27FC236}">
              <a16:creationId xmlns:a16="http://schemas.microsoft.com/office/drawing/2014/main" id="{00000000-0008-0000-0400-0000172C6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18</xdr:col>
      <xdr:colOff>0</xdr:colOff>
      <xdr:row>38</xdr:row>
      <xdr:rowOff>0</xdr:rowOff>
    </xdr:to>
    <xdr:graphicFrame macro="">
      <xdr:nvGraphicFramePr>
        <xdr:cNvPr id="6368280" name="Chart 114">
          <a:extLst>
            <a:ext uri="{FF2B5EF4-FFF2-40B4-BE49-F238E27FC236}">
              <a16:creationId xmlns:a16="http://schemas.microsoft.com/office/drawing/2014/main" id="{00000000-0008-0000-0400-0000182C6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11</xdr:col>
      <xdr:colOff>0</xdr:colOff>
      <xdr:row>3</xdr:row>
      <xdr:rowOff>0</xdr:rowOff>
    </xdr:from>
    <xdr:to>
      <xdr:col>18</xdr:col>
      <xdr:colOff>0</xdr:colOff>
      <xdr:row>18</xdr:row>
      <xdr:rowOff>0</xdr:rowOff>
    </xdr:to>
    <xdr:graphicFrame macro="">
      <xdr:nvGraphicFramePr>
        <xdr:cNvPr id="6368281" name="Chart 115">
          <a:extLst>
            <a:ext uri="{FF2B5EF4-FFF2-40B4-BE49-F238E27FC236}">
              <a16:creationId xmlns:a16="http://schemas.microsoft.com/office/drawing/2014/main" id="{00000000-0008-0000-0400-0000192C6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</xdr:col>
      <xdr:colOff>0</xdr:colOff>
      <xdr:row>43</xdr:row>
      <xdr:rowOff>0</xdr:rowOff>
    </xdr:from>
    <xdr:to>
      <xdr:col>8</xdr:col>
      <xdr:colOff>0</xdr:colOff>
      <xdr:row>58</xdr:row>
      <xdr:rowOff>0</xdr:rowOff>
    </xdr:to>
    <xdr:graphicFrame macro="">
      <xdr:nvGraphicFramePr>
        <xdr:cNvPr id="6368282" name="Chart 116">
          <a:extLst>
            <a:ext uri="{FF2B5EF4-FFF2-40B4-BE49-F238E27FC236}">
              <a16:creationId xmlns:a16="http://schemas.microsoft.com/office/drawing/2014/main" id="{00000000-0008-0000-0400-00001A2C6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8</xdr:col>
      <xdr:colOff>0</xdr:colOff>
      <xdr:row>18</xdr:row>
      <xdr:rowOff>0</xdr:rowOff>
    </xdr:to>
    <xdr:graphicFrame macro="">
      <xdr:nvGraphicFramePr>
        <xdr:cNvPr id="6368283" name="Chart 117">
          <a:extLst>
            <a:ext uri="{FF2B5EF4-FFF2-40B4-BE49-F238E27FC236}">
              <a16:creationId xmlns:a16="http://schemas.microsoft.com/office/drawing/2014/main" id="{00000000-0008-0000-0400-00001B2C6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</xdr:col>
      <xdr:colOff>0</xdr:colOff>
      <xdr:row>23</xdr:row>
      <xdr:rowOff>0</xdr:rowOff>
    </xdr:from>
    <xdr:to>
      <xdr:col>8</xdr:col>
      <xdr:colOff>0</xdr:colOff>
      <xdr:row>38</xdr:row>
      <xdr:rowOff>0</xdr:rowOff>
    </xdr:to>
    <xdr:graphicFrame macro="">
      <xdr:nvGraphicFramePr>
        <xdr:cNvPr id="6368284" name="Chart 118">
          <a:extLst>
            <a:ext uri="{FF2B5EF4-FFF2-40B4-BE49-F238E27FC236}">
              <a16:creationId xmlns:a16="http://schemas.microsoft.com/office/drawing/2014/main" id="{00000000-0008-0000-0400-00001C2C6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11</xdr:col>
      <xdr:colOff>0</xdr:colOff>
      <xdr:row>83</xdr:row>
      <xdr:rowOff>0</xdr:rowOff>
    </xdr:from>
    <xdr:to>
      <xdr:col>18</xdr:col>
      <xdr:colOff>0</xdr:colOff>
      <xdr:row>98</xdr:row>
      <xdr:rowOff>0</xdr:rowOff>
    </xdr:to>
    <xdr:graphicFrame macro="">
      <xdr:nvGraphicFramePr>
        <xdr:cNvPr id="6368285" name="Chart 119">
          <a:extLst>
            <a:ext uri="{FF2B5EF4-FFF2-40B4-BE49-F238E27FC236}">
              <a16:creationId xmlns:a16="http://schemas.microsoft.com/office/drawing/2014/main" id="{00000000-0008-0000-0400-00001D2C6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11</xdr:col>
      <xdr:colOff>0</xdr:colOff>
      <xdr:row>63</xdr:row>
      <xdr:rowOff>0</xdr:rowOff>
    </xdr:from>
    <xdr:to>
      <xdr:col>18</xdr:col>
      <xdr:colOff>0</xdr:colOff>
      <xdr:row>78</xdr:row>
      <xdr:rowOff>0</xdr:rowOff>
    </xdr:to>
    <xdr:graphicFrame macro="">
      <xdr:nvGraphicFramePr>
        <xdr:cNvPr id="6368286" name="Chart 120">
          <a:extLst>
            <a:ext uri="{FF2B5EF4-FFF2-40B4-BE49-F238E27FC236}">
              <a16:creationId xmlns:a16="http://schemas.microsoft.com/office/drawing/2014/main" id="{00000000-0008-0000-0400-00001E2C6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</xdr:col>
      <xdr:colOff>0</xdr:colOff>
      <xdr:row>103</xdr:row>
      <xdr:rowOff>0</xdr:rowOff>
    </xdr:from>
    <xdr:to>
      <xdr:col>8</xdr:col>
      <xdr:colOff>0</xdr:colOff>
      <xdr:row>118</xdr:row>
      <xdr:rowOff>0</xdr:rowOff>
    </xdr:to>
    <xdr:graphicFrame macro="">
      <xdr:nvGraphicFramePr>
        <xdr:cNvPr id="6368287" name="Chart 121">
          <a:extLst>
            <a:ext uri="{FF2B5EF4-FFF2-40B4-BE49-F238E27FC236}">
              <a16:creationId xmlns:a16="http://schemas.microsoft.com/office/drawing/2014/main" id="{00000000-0008-0000-0400-00001F2C6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1</xdr:col>
      <xdr:colOff>0</xdr:colOff>
      <xdr:row>63</xdr:row>
      <xdr:rowOff>0</xdr:rowOff>
    </xdr:from>
    <xdr:to>
      <xdr:col>8</xdr:col>
      <xdr:colOff>0</xdr:colOff>
      <xdr:row>78</xdr:row>
      <xdr:rowOff>0</xdr:rowOff>
    </xdr:to>
    <xdr:graphicFrame macro="">
      <xdr:nvGraphicFramePr>
        <xdr:cNvPr id="6368288" name="Chart 122">
          <a:extLst>
            <a:ext uri="{FF2B5EF4-FFF2-40B4-BE49-F238E27FC236}">
              <a16:creationId xmlns:a16="http://schemas.microsoft.com/office/drawing/2014/main" id="{00000000-0008-0000-0400-0000202C6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1</xdr:col>
      <xdr:colOff>0</xdr:colOff>
      <xdr:row>83</xdr:row>
      <xdr:rowOff>0</xdr:rowOff>
    </xdr:from>
    <xdr:to>
      <xdr:col>8</xdr:col>
      <xdr:colOff>0</xdr:colOff>
      <xdr:row>98</xdr:row>
      <xdr:rowOff>0</xdr:rowOff>
    </xdr:to>
    <xdr:graphicFrame macro="">
      <xdr:nvGraphicFramePr>
        <xdr:cNvPr id="6368289" name="Chart 123">
          <a:extLst>
            <a:ext uri="{FF2B5EF4-FFF2-40B4-BE49-F238E27FC236}">
              <a16:creationId xmlns:a16="http://schemas.microsoft.com/office/drawing/2014/main" id="{00000000-0008-0000-0400-0000212C6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11</xdr:col>
      <xdr:colOff>0</xdr:colOff>
      <xdr:row>143</xdr:row>
      <xdr:rowOff>0</xdr:rowOff>
    </xdr:from>
    <xdr:to>
      <xdr:col>18</xdr:col>
      <xdr:colOff>0</xdr:colOff>
      <xdr:row>158</xdr:row>
      <xdr:rowOff>0</xdr:rowOff>
    </xdr:to>
    <xdr:graphicFrame macro="">
      <xdr:nvGraphicFramePr>
        <xdr:cNvPr id="6368290" name="Chart 124">
          <a:extLst>
            <a:ext uri="{FF2B5EF4-FFF2-40B4-BE49-F238E27FC236}">
              <a16:creationId xmlns:a16="http://schemas.microsoft.com/office/drawing/2014/main" id="{00000000-0008-0000-0400-0000222C6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11</xdr:col>
      <xdr:colOff>0</xdr:colOff>
      <xdr:row>123</xdr:row>
      <xdr:rowOff>0</xdr:rowOff>
    </xdr:from>
    <xdr:to>
      <xdr:col>18</xdr:col>
      <xdr:colOff>0</xdr:colOff>
      <xdr:row>138</xdr:row>
      <xdr:rowOff>0</xdr:rowOff>
    </xdr:to>
    <xdr:graphicFrame macro="">
      <xdr:nvGraphicFramePr>
        <xdr:cNvPr id="6368291" name="Chart 125">
          <a:extLst>
            <a:ext uri="{FF2B5EF4-FFF2-40B4-BE49-F238E27FC236}">
              <a16:creationId xmlns:a16="http://schemas.microsoft.com/office/drawing/2014/main" id="{00000000-0008-0000-0400-0000232C6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</xdr:col>
      <xdr:colOff>0</xdr:colOff>
      <xdr:row>163</xdr:row>
      <xdr:rowOff>0</xdr:rowOff>
    </xdr:from>
    <xdr:to>
      <xdr:col>8</xdr:col>
      <xdr:colOff>0</xdr:colOff>
      <xdr:row>178</xdr:row>
      <xdr:rowOff>0</xdr:rowOff>
    </xdr:to>
    <xdr:graphicFrame macro="">
      <xdr:nvGraphicFramePr>
        <xdr:cNvPr id="6368292" name="Chart 126">
          <a:extLst>
            <a:ext uri="{FF2B5EF4-FFF2-40B4-BE49-F238E27FC236}">
              <a16:creationId xmlns:a16="http://schemas.microsoft.com/office/drawing/2014/main" id="{00000000-0008-0000-0400-0000242C6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</xdr:col>
      <xdr:colOff>0</xdr:colOff>
      <xdr:row>123</xdr:row>
      <xdr:rowOff>0</xdr:rowOff>
    </xdr:from>
    <xdr:to>
      <xdr:col>8</xdr:col>
      <xdr:colOff>0</xdr:colOff>
      <xdr:row>138</xdr:row>
      <xdr:rowOff>0</xdr:rowOff>
    </xdr:to>
    <xdr:graphicFrame macro="">
      <xdr:nvGraphicFramePr>
        <xdr:cNvPr id="6368293" name="Chart 127">
          <a:extLst>
            <a:ext uri="{FF2B5EF4-FFF2-40B4-BE49-F238E27FC236}">
              <a16:creationId xmlns:a16="http://schemas.microsoft.com/office/drawing/2014/main" id="{00000000-0008-0000-0400-0000252C6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1</xdr:col>
      <xdr:colOff>0</xdr:colOff>
      <xdr:row>143</xdr:row>
      <xdr:rowOff>0</xdr:rowOff>
    </xdr:from>
    <xdr:to>
      <xdr:col>8</xdr:col>
      <xdr:colOff>0</xdr:colOff>
      <xdr:row>158</xdr:row>
      <xdr:rowOff>0</xdr:rowOff>
    </xdr:to>
    <xdr:graphicFrame macro="">
      <xdr:nvGraphicFramePr>
        <xdr:cNvPr id="6368294" name="Chart 128">
          <a:extLst>
            <a:ext uri="{FF2B5EF4-FFF2-40B4-BE49-F238E27FC236}">
              <a16:creationId xmlns:a16="http://schemas.microsoft.com/office/drawing/2014/main" id="{00000000-0008-0000-0400-0000262C6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11</xdr:col>
      <xdr:colOff>9525</xdr:colOff>
      <xdr:row>205</xdr:row>
      <xdr:rowOff>0</xdr:rowOff>
    </xdr:from>
    <xdr:to>
      <xdr:col>19</xdr:col>
      <xdr:colOff>0</xdr:colOff>
      <xdr:row>222</xdr:row>
      <xdr:rowOff>0</xdr:rowOff>
    </xdr:to>
    <xdr:graphicFrame macro="">
      <xdr:nvGraphicFramePr>
        <xdr:cNvPr id="6368295" name="Chart 134">
          <a:extLst>
            <a:ext uri="{FF2B5EF4-FFF2-40B4-BE49-F238E27FC236}">
              <a16:creationId xmlns:a16="http://schemas.microsoft.com/office/drawing/2014/main" id="{00000000-0008-0000-0400-0000272C6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11</xdr:col>
      <xdr:colOff>0</xdr:colOff>
      <xdr:row>183</xdr:row>
      <xdr:rowOff>0</xdr:rowOff>
    </xdr:from>
    <xdr:to>
      <xdr:col>19</xdr:col>
      <xdr:colOff>0</xdr:colOff>
      <xdr:row>200</xdr:row>
      <xdr:rowOff>0</xdr:rowOff>
    </xdr:to>
    <xdr:graphicFrame macro="">
      <xdr:nvGraphicFramePr>
        <xdr:cNvPr id="6368296" name="Chart 135">
          <a:extLst>
            <a:ext uri="{FF2B5EF4-FFF2-40B4-BE49-F238E27FC236}">
              <a16:creationId xmlns:a16="http://schemas.microsoft.com/office/drawing/2014/main" id="{00000000-0008-0000-0400-0000282C6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1</xdr:col>
      <xdr:colOff>0</xdr:colOff>
      <xdr:row>227</xdr:row>
      <xdr:rowOff>0</xdr:rowOff>
    </xdr:from>
    <xdr:to>
      <xdr:col>9</xdr:col>
      <xdr:colOff>0</xdr:colOff>
      <xdr:row>243</xdr:row>
      <xdr:rowOff>152400</xdr:rowOff>
    </xdr:to>
    <xdr:graphicFrame macro="">
      <xdr:nvGraphicFramePr>
        <xdr:cNvPr id="6368297" name="Chart 136">
          <a:extLst>
            <a:ext uri="{FF2B5EF4-FFF2-40B4-BE49-F238E27FC236}">
              <a16:creationId xmlns:a16="http://schemas.microsoft.com/office/drawing/2014/main" id="{00000000-0008-0000-0400-0000292C6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</xdr:col>
      <xdr:colOff>0</xdr:colOff>
      <xdr:row>183</xdr:row>
      <xdr:rowOff>0</xdr:rowOff>
    </xdr:from>
    <xdr:to>
      <xdr:col>9</xdr:col>
      <xdr:colOff>0</xdr:colOff>
      <xdr:row>200</xdr:row>
      <xdr:rowOff>0</xdr:rowOff>
    </xdr:to>
    <xdr:graphicFrame macro="">
      <xdr:nvGraphicFramePr>
        <xdr:cNvPr id="6368298" name="Chart 137">
          <a:extLst>
            <a:ext uri="{FF2B5EF4-FFF2-40B4-BE49-F238E27FC236}">
              <a16:creationId xmlns:a16="http://schemas.microsoft.com/office/drawing/2014/main" id="{00000000-0008-0000-0400-00002A2C6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1</xdr:col>
      <xdr:colOff>0</xdr:colOff>
      <xdr:row>205</xdr:row>
      <xdr:rowOff>0</xdr:rowOff>
    </xdr:from>
    <xdr:to>
      <xdr:col>9</xdr:col>
      <xdr:colOff>0</xdr:colOff>
      <xdr:row>222</xdr:row>
      <xdr:rowOff>0</xdr:rowOff>
    </xdr:to>
    <xdr:graphicFrame macro="">
      <xdr:nvGraphicFramePr>
        <xdr:cNvPr id="6368299" name="Chart 138">
          <a:extLst>
            <a:ext uri="{FF2B5EF4-FFF2-40B4-BE49-F238E27FC236}">
              <a16:creationId xmlns:a16="http://schemas.microsoft.com/office/drawing/2014/main" id="{00000000-0008-0000-0400-00002B2C6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11</xdr:col>
      <xdr:colOff>0</xdr:colOff>
      <xdr:row>163</xdr:row>
      <xdr:rowOff>0</xdr:rowOff>
    </xdr:from>
    <xdr:to>
      <xdr:col>18</xdr:col>
      <xdr:colOff>0</xdr:colOff>
      <xdr:row>178</xdr:row>
      <xdr:rowOff>0</xdr:rowOff>
    </xdr:to>
    <xdr:graphicFrame macro="">
      <xdr:nvGraphicFramePr>
        <xdr:cNvPr id="6368304" name="Chart 150">
          <a:extLst>
            <a:ext uri="{FF2B5EF4-FFF2-40B4-BE49-F238E27FC236}">
              <a16:creationId xmlns:a16="http://schemas.microsoft.com/office/drawing/2014/main" id="{00000000-0008-0000-0400-0000302C6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11</xdr:col>
      <xdr:colOff>0</xdr:colOff>
      <xdr:row>43</xdr:row>
      <xdr:rowOff>0</xdr:rowOff>
    </xdr:from>
    <xdr:to>
      <xdr:col>18</xdr:col>
      <xdr:colOff>0</xdr:colOff>
      <xdr:row>58</xdr:row>
      <xdr:rowOff>0</xdr:rowOff>
    </xdr:to>
    <xdr:graphicFrame macro="">
      <xdr:nvGraphicFramePr>
        <xdr:cNvPr id="6368305" name="Chart 152">
          <a:extLst>
            <a:ext uri="{FF2B5EF4-FFF2-40B4-BE49-F238E27FC236}">
              <a16:creationId xmlns:a16="http://schemas.microsoft.com/office/drawing/2014/main" id="{00000000-0008-0000-0400-0000312C6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11</xdr:col>
      <xdr:colOff>0</xdr:colOff>
      <xdr:row>103</xdr:row>
      <xdr:rowOff>0</xdr:rowOff>
    </xdr:from>
    <xdr:to>
      <xdr:col>18</xdr:col>
      <xdr:colOff>0</xdr:colOff>
      <xdr:row>118</xdr:row>
      <xdr:rowOff>0</xdr:rowOff>
    </xdr:to>
    <xdr:graphicFrame macro="">
      <xdr:nvGraphicFramePr>
        <xdr:cNvPr id="6368306" name="Chart 153">
          <a:extLst>
            <a:ext uri="{FF2B5EF4-FFF2-40B4-BE49-F238E27FC236}">
              <a16:creationId xmlns:a16="http://schemas.microsoft.com/office/drawing/2014/main" id="{00000000-0008-0000-0400-0000322C6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11</xdr:col>
      <xdr:colOff>0</xdr:colOff>
      <xdr:row>227</xdr:row>
      <xdr:rowOff>0</xdr:rowOff>
    </xdr:from>
    <xdr:to>
      <xdr:col>19</xdr:col>
      <xdr:colOff>0</xdr:colOff>
      <xdr:row>244</xdr:row>
      <xdr:rowOff>9525</xdr:rowOff>
    </xdr:to>
    <xdr:graphicFrame macro="">
      <xdr:nvGraphicFramePr>
        <xdr:cNvPr id="6368307" name="Chart 154">
          <a:extLst>
            <a:ext uri="{FF2B5EF4-FFF2-40B4-BE49-F238E27FC236}">
              <a16:creationId xmlns:a16="http://schemas.microsoft.com/office/drawing/2014/main" id="{00000000-0008-0000-0400-0000332C6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20</xdr:col>
      <xdr:colOff>182494</xdr:colOff>
      <xdr:row>95</xdr:row>
      <xdr:rowOff>112860</xdr:rowOff>
    </xdr:from>
    <xdr:to>
      <xdr:col>31</xdr:col>
      <xdr:colOff>272142</xdr:colOff>
      <xdr:row>117</xdr:row>
      <xdr:rowOff>81643</xdr:rowOff>
    </xdr:to>
    <xdr:graphicFrame macro="">
      <xdr:nvGraphicFramePr>
        <xdr:cNvPr id="58" name="Chart 57">
          <a:extLst>
            <a:ext uri="{FF2B5EF4-FFF2-40B4-BE49-F238E27FC236}">
              <a16:creationId xmlns:a16="http://schemas.microsoft.com/office/drawing/2014/main" id="{F3C17640-CFFF-4A43-B3D7-F83062B926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20</xdr:col>
      <xdr:colOff>212911</xdr:colOff>
      <xdr:row>39</xdr:row>
      <xdr:rowOff>11207</xdr:rowOff>
    </xdr:from>
    <xdr:to>
      <xdr:col>31</xdr:col>
      <xdr:colOff>299356</xdr:colOff>
      <xdr:row>60</xdr:row>
      <xdr:rowOff>149678</xdr:rowOff>
    </xdr:to>
    <xdr:graphicFrame macro="">
      <xdr:nvGraphicFramePr>
        <xdr:cNvPr id="59" name="Chart 58">
          <a:extLst>
            <a:ext uri="{FF2B5EF4-FFF2-40B4-BE49-F238E27FC236}">
              <a16:creationId xmlns:a16="http://schemas.microsoft.com/office/drawing/2014/main" id="{2706A6CF-1E77-41EA-A336-F2E2806ECA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-0.499984740745262"/>
  </sheetPr>
  <dimension ref="B2:H68"/>
  <sheetViews>
    <sheetView showGridLines="0" tabSelected="1" zoomScale="90" zoomScaleNormal="90" workbookViewId="0"/>
  </sheetViews>
  <sheetFormatPr defaultRowHeight="12.75"/>
  <cols>
    <col min="1" max="1" width="3.7109375" customWidth="1"/>
    <col min="2" max="2" width="96.42578125" bestFit="1" customWidth="1"/>
    <col min="3" max="3" width="11.7109375" style="2" customWidth="1"/>
    <col min="4" max="4" width="9.140625" style="9"/>
  </cols>
  <sheetData>
    <row r="2" spans="2:8" ht="18">
      <c r="B2" s="4" t="s">
        <v>105</v>
      </c>
      <c r="C2"/>
      <c r="D2" s="6"/>
    </row>
    <row r="3" spans="2:8">
      <c r="C3"/>
      <c r="D3" s="6"/>
    </row>
    <row r="4" spans="2:8" ht="15.75">
      <c r="B4" s="5" t="s">
        <v>16</v>
      </c>
      <c r="C4" s="102" t="s">
        <v>17</v>
      </c>
      <c r="D4" s="102"/>
    </row>
    <row r="5" spans="2:8">
      <c r="C5"/>
      <c r="D5" s="6"/>
    </row>
    <row r="6" spans="2:8">
      <c r="B6" s="1" t="s">
        <v>79</v>
      </c>
      <c r="C6" s="7" t="s">
        <v>18</v>
      </c>
      <c r="D6" s="7" t="s">
        <v>19</v>
      </c>
      <c r="E6" s="10"/>
      <c r="H6" s="25"/>
    </row>
    <row r="7" spans="2:8">
      <c r="B7" s="1" t="s">
        <v>80</v>
      </c>
      <c r="C7" s="7" t="s">
        <v>18</v>
      </c>
      <c r="D7" s="7" t="s">
        <v>19</v>
      </c>
      <c r="E7" s="10"/>
      <c r="H7" s="2"/>
    </row>
    <row r="8" spans="2:8">
      <c r="B8" s="1" t="s">
        <v>95</v>
      </c>
      <c r="C8" s="7" t="s">
        <v>18</v>
      </c>
      <c r="D8" s="7" t="s">
        <v>19</v>
      </c>
      <c r="E8" s="10"/>
    </row>
    <row r="9" spans="2:8">
      <c r="B9" s="1" t="s">
        <v>81</v>
      </c>
      <c r="C9" s="7" t="s">
        <v>18</v>
      </c>
      <c r="D9" s="7" t="s">
        <v>19</v>
      </c>
      <c r="E9" s="10"/>
      <c r="H9" s="2"/>
    </row>
    <row r="10" spans="2:8">
      <c r="B10" s="1" t="s">
        <v>82</v>
      </c>
      <c r="C10" s="7" t="s">
        <v>18</v>
      </c>
      <c r="D10" s="7" t="s">
        <v>19</v>
      </c>
      <c r="E10" s="10"/>
      <c r="H10" s="45"/>
    </row>
    <row r="11" spans="2:8">
      <c r="B11" s="1" t="s">
        <v>83</v>
      </c>
      <c r="C11" s="7" t="s">
        <v>18</v>
      </c>
      <c r="D11" s="7" t="s">
        <v>19</v>
      </c>
      <c r="E11" s="10"/>
    </row>
    <row r="12" spans="2:8">
      <c r="B12" s="1" t="s">
        <v>76</v>
      </c>
      <c r="C12" s="7" t="s">
        <v>18</v>
      </c>
      <c r="D12" s="7" t="s">
        <v>19</v>
      </c>
      <c r="E12" s="10"/>
    </row>
    <row r="13" spans="2:8">
      <c r="B13" s="1" t="s">
        <v>39</v>
      </c>
      <c r="C13" s="7" t="s">
        <v>18</v>
      </c>
      <c r="D13" s="7" t="s">
        <v>19</v>
      </c>
      <c r="E13" s="10"/>
    </row>
    <row r="14" spans="2:8">
      <c r="B14" s="1" t="s">
        <v>96</v>
      </c>
      <c r="C14" s="7" t="s">
        <v>18</v>
      </c>
      <c r="D14" s="7" t="s">
        <v>19</v>
      </c>
      <c r="E14" s="10"/>
    </row>
    <row r="15" spans="2:8">
      <c r="B15" s="1" t="s">
        <v>77</v>
      </c>
      <c r="C15" s="7" t="s">
        <v>18</v>
      </c>
      <c r="D15" s="7" t="s">
        <v>19</v>
      </c>
      <c r="E15" s="10"/>
    </row>
    <row r="16" spans="2:8">
      <c r="B16" s="1" t="s">
        <v>78</v>
      </c>
      <c r="C16" s="7" t="s">
        <v>18</v>
      </c>
      <c r="D16" s="7" t="s">
        <v>19</v>
      </c>
      <c r="E16" s="10"/>
    </row>
    <row r="17" spans="2:5">
      <c r="B17" s="1" t="s">
        <v>40</v>
      </c>
      <c r="C17" s="7" t="s">
        <v>18</v>
      </c>
      <c r="D17" s="7" t="s">
        <v>19</v>
      </c>
      <c r="E17" s="10"/>
    </row>
    <row r="18" spans="2:5">
      <c r="B18" s="1" t="s">
        <v>84</v>
      </c>
      <c r="C18" s="7" t="s">
        <v>18</v>
      </c>
      <c r="D18" s="7" t="s">
        <v>19</v>
      </c>
      <c r="E18" s="10"/>
    </row>
    <row r="19" spans="2:5">
      <c r="B19" s="1" t="s">
        <v>85</v>
      </c>
      <c r="C19" s="7" t="s">
        <v>18</v>
      </c>
      <c r="D19" s="7" t="s">
        <v>19</v>
      </c>
      <c r="E19" s="10"/>
    </row>
    <row r="20" spans="2:5">
      <c r="B20" s="1" t="s">
        <v>97</v>
      </c>
      <c r="C20" s="7" t="s">
        <v>18</v>
      </c>
      <c r="D20" s="7" t="s">
        <v>19</v>
      </c>
      <c r="E20" s="10"/>
    </row>
    <row r="21" spans="2:5">
      <c r="B21" s="1" t="s">
        <v>86</v>
      </c>
      <c r="C21" s="7" t="s">
        <v>18</v>
      </c>
      <c r="D21" s="7" t="s">
        <v>19</v>
      </c>
      <c r="E21" s="10"/>
    </row>
    <row r="22" spans="2:5">
      <c r="B22" s="1" t="s">
        <v>87</v>
      </c>
      <c r="C22" s="7" t="s">
        <v>18</v>
      </c>
      <c r="D22" s="7" t="s">
        <v>19</v>
      </c>
      <c r="E22" s="10"/>
    </row>
    <row r="23" spans="2:5">
      <c r="B23" s="1" t="s">
        <v>88</v>
      </c>
      <c r="C23" s="7" t="s">
        <v>18</v>
      </c>
      <c r="D23" s="7" t="s">
        <v>19</v>
      </c>
      <c r="E23" s="10"/>
    </row>
    <row r="24" spans="2:5">
      <c r="C24"/>
      <c r="D24" s="6"/>
    </row>
    <row r="25" spans="2:5">
      <c r="C25"/>
      <c r="D25" s="6"/>
    </row>
    <row r="26" spans="2:5" ht="15.75">
      <c r="B26" s="5" t="s">
        <v>20</v>
      </c>
      <c r="C26" s="7"/>
      <c r="D26" s="7"/>
    </row>
    <row r="27" spans="2:5">
      <c r="B27" s="1"/>
      <c r="C27" s="7"/>
      <c r="D27" s="7"/>
    </row>
    <row r="28" spans="2:5">
      <c r="B28" s="1" t="s">
        <v>89</v>
      </c>
      <c r="C28" s="7" t="s">
        <v>18</v>
      </c>
      <c r="D28" s="7" t="s">
        <v>19</v>
      </c>
      <c r="E28" s="10"/>
    </row>
    <row r="29" spans="2:5">
      <c r="B29" s="1" t="s">
        <v>35</v>
      </c>
      <c r="C29" s="7" t="s">
        <v>18</v>
      </c>
      <c r="D29" s="7" t="s">
        <v>19</v>
      </c>
      <c r="E29" s="10"/>
    </row>
    <row r="30" spans="2:5">
      <c r="B30" s="1" t="s">
        <v>98</v>
      </c>
      <c r="C30" s="7" t="s">
        <v>18</v>
      </c>
      <c r="D30" s="7" t="s">
        <v>19</v>
      </c>
      <c r="E30" s="10"/>
    </row>
    <row r="31" spans="2:5">
      <c r="B31" s="1" t="s">
        <v>90</v>
      </c>
      <c r="C31" s="7" t="s">
        <v>18</v>
      </c>
      <c r="D31" s="7" t="s">
        <v>19</v>
      </c>
      <c r="E31" s="10"/>
    </row>
    <row r="32" spans="2:5">
      <c r="B32" s="1" t="s">
        <v>91</v>
      </c>
      <c r="C32" s="7" t="s">
        <v>18</v>
      </c>
      <c r="D32" s="7" t="s">
        <v>19</v>
      </c>
      <c r="E32" s="10"/>
    </row>
    <row r="33" spans="2:5">
      <c r="B33" s="1" t="s">
        <v>41</v>
      </c>
      <c r="C33" s="7" t="s">
        <v>18</v>
      </c>
      <c r="D33" s="7" t="s">
        <v>19</v>
      </c>
    </row>
    <row r="34" spans="2:5">
      <c r="B34" s="1"/>
      <c r="C34" s="7"/>
      <c r="D34" s="7"/>
      <c r="E34" s="10"/>
    </row>
    <row r="35" spans="2:5">
      <c r="B35" s="1"/>
      <c r="C35" s="7"/>
      <c r="D35" s="7"/>
      <c r="E35" s="10"/>
    </row>
    <row r="36" spans="2:5" ht="15.75">
      <c r="B36" s="5" t="s">
        <v>21</v>
      </c>
      <c r="C36" s="8"/>
      <c r="D36" s="8"/>
    </row>
    <row r="37" spans="2:5">
      <c r="B37" s="1"/>
      <c r="C37" s="8"/>
      <c r="D37" s="8"/>
    </row>
    <row r="38" spans="2:5">
      <c r="B38" s="1" t="str">
        <f>"TABLE A3.1A - East Anglia LDZ Annual Demand for "&amp;'Chapter3-Demand'!L24&amp;" (TWh)"</f>
        <v>TABLE A3.1A - East Anglia LDZ Annual Demand for 2023 (TWh)</v>
      </c>
      <c r="C38" s="7" t="s">
        <v>18</v>
      </c>
    </row>
    <row r="39" spans="2:5">
      <c r="B39" s="1" t="str">
        <f>"TABLE A3.1B - East Midlands LDZ Annual Demand for "&amp;'Chapter3-Demand'!L24&amp;" (TWh)"</f>
        <v>TABLE A3.1B - East Midlands LDZ Annual Demand for 2023 (TWh)</v>
      </c>
      <c r="C39" s="7" t="s">
        <v>18</v>
      </c>
    </row>
    <row r="40" spans="2:5">
      <c r="B40" s="1" t="str">
        <f>"TABLE A3.1C - North London LDZ Annual Demand for "&amp;'Chapter3-Demand'!L24&amp;" (TWh)"</f>
        <v>TABLE A3.1C - North London LDZ Annual Demand for 2023 (TWh)</v>
      </c>
      <c r="C40" s="7" t="s">
        <v>18</v>
      </c>
    </row>
    <row r="41" spans="2:5">
      <c r="B41" s="1" t="str">
        <f>"TABLE A3.1D - North West LDZ Annual Demand for "&amp;'Chapter3-Demand'!L24&amp;" (TWh)"</f>
        <v>TABLE A3.1D - North West LDZ Annual Demand for 2023 (TWh)</v>
      </c>
      <c r="C41" s="7" t="s">
        <v>18</v>
      </c>
    </row>
    <row r="42" spans="2:5">
      <c r="B42" s="1" t="str">
        <f>"TABLE A3.1E - West Midlands LDZ Annual Demand for "&amp;'Chapter3-Demand'!L24&amp;" (TWh)"</f>
        <v>TABLE A3.1E - West Midlands LDZ Annual Demand for 2023 (TWh)</v>
      </c>
      <c r="C42" s="7" t="s">
        <v>18</v>
      </c>
    </row>
    <row r="43" spans="2:5">
      <c r="B43" s="1" t="str">
        <f>"TABLE A3.1F - Aggregate National Grid Gas Distribution Annual Demand for "&amp;'Chapter3-Demand'!L24&amp;" (TWh)"</f>
        <v>TABLE A3.1F - Aggregate National Grid Gas Distribution Annual Demand for 2023 (TWh)</v>
      </c>
      <c r="C43" s="7" t="s">
        <v>18</v>
      </c>
    </row>
    <row r="44" spans="2:5">
      <c r="B44" s="1" t="str">
        <f>"TABLE A3.2A - Actual UKD Input Flows on Maximum Demand Day of Gas Year 20"&amp;'Chapter3-Demand'!L65&amp;" (mcmd)"</f>
        <v>TABLE A3.2A - Actual UKD Input Flows on Maximum Demand Day of Gas Year 2021/22 (mcmd)</v>
      </c>
      <c r="C44" s="7" t="s">
        <v>18</v>
      </c>
    </row>
    <row r="45" spans="2:5">
      <c r="B45" s="1" t="str">
        <f>"TABLE A3.2B - Actual UKD Input Flows on Minimum Demand Day of Gas Year 20"&amp;'Chapter3-Demand'!L65&amp;" (mcmd)"</f>
        <v>TABLE A3.2B - Actual UKD Input Flows on Minimum Demand Day of Gas Year 2021/22 (mcmd)</v>
      </c>
      <c r="C45" s="7" t="s">
        <v>18</v>
      </c>
    </row>
    <row r="46" spans="2:5" ht="15.75">
      <c r="B46" s="11"/>
      <c r="C46" s="9"/>
    </row>
    <row r="47" spans="2:5">
      <c r="B47" s="1"/>
      <c r="C47" s="9"/>
    </row>
    <row r="48" spans="2:5">
      <c r="B48" s="1"/>
      <c r="C48" s="9"/>
    </row>
    <row r="49" spans="2:3">
      <c r="B49" s="1"/>
      <c r="C49" s="9"/>
    </row>
    <row r="50" spans="2:3">
      <c r="B50" s="1"/>
      <c r="C50" s="9"/>
    </row>
    <row r="51" spans="2:3">
      <c r="B51" s="2"/>
      <c r="C51" s="9"/>
    </row>
    <row r="52" spans="2:3">
      <c r="B52" s="2"/>
      <c r="C52" s="9"/>
    </row>
    <row r="53" spans="2:3">
      <c r="B53" s="2"/>
      <c r="C53" s="9"/>
    </row>
    <row r="54" spans="2:3">
      <c r="C54" s="9"/>
    </row>
    <row r="55" spans="2:3">
      <c r="C55" s="9"/>
    </row>
    <row r="56" spans="2:3">
      <c r="C56" s="9"/>
    </row>
    <row r="57" spans="2:3">
      <c r="C57" s="9"/>
    </row>
    <row r="58" spans="2:3">
      <c r="C58" s="9"/>
    </row>
    <row r="59" spans="2:3">
      <c r="C59" s="9"/>
    </row>
    <row r="60" spans="2:3">
      <c r="C60" s="9"/>
    </row>
    <row r="61" spans="2:3">
      <c r="C61" s="9"/>
    </row>
    <row r="62" spans="2:3">
      <c r="C62" s="9"/>
    </row>
    <row r="63" spans="2:3">
      <c r="C63" s="9"/>
    </row>
    <row r="64" spans="2:3">
      <c r="C64" s="9"/>
    </row>
    <row r="65" spans="3:3">
      <c r="C65" s="9"/>
    </row>
    <row r="66" spans="3:3">
      <c r="C66" s="9"/>
    </row>
    <row r="67" spans="3:3">
      <c r="C67" s="9"/>
    </row>
    <row r="68" spans="3:3">
      <c r="C68" s="9"/>
    </row>
  </sheetData>
  <mergeCells count="1">
    <mergeCell ref="C4:D4"/>
  </mergeCells>
  <phoneticPr fontId="0" type="noConversion"/>
  <hyperlinks>
    <hyperlink ref="C7" location="Figure_3.2B_Table" display="Data Table" xr:uid="{00000000-0004-0000-0000-000000000000}"/>
    <hyperlink ref="D7" location="Figure_3.2B_Chart" display="Chart" xr:uid="{00000000-0004-0000-0000-000001000000}"/>
    <hyperlink ref="C10" location="Figure_3.2E_Table" display="Data Table" xr:uid="{00000000-0004-0000-0000-000002000000}"/>
    <hyperlink ref="D10" location="Figure_3.2C_Chart" display="Chart" xr:uid="{00000000-0004-0000-0000-000003000000}"/>
    <hyperlink ref="C6" location="Figure_3.2A_Table" display="Data Table" xr:uid="{00000000-0004-0000-0000-000004000000}"/>
    <hyperlink ref="D6" location="Figure_3.2D_Chart" display="Chart" xr:uid="{00000000-0004-0000-0000-000005000000}"/>
    <hyperlink ref="D31" location="Figure_A2.1A_Chart" display="Chart" xr:uid="{00000000-0004-0000-0000-000006000000}"/>
    <hyperlink ref="C33" location="Figure_A2.1F_Table" display="Data Table" xr:uid="{00000000-0004-0000-0000-000007000000}"/>
    <hyperlink ref="C8" location="Figure_3.2C_Table" display="Data Table" xr:uid="{00000000-0004-0000-0000-000008000000}"/>
    <hyperlink ref="C11" location="Figure_3.2F_Table" display="Data Table" xr:uid="{00000000-0004-0000-0000-000009000000}"/>
    <hyperlink ref="C15" location="Figure_3.2G_Table" display="Data Table" xr:uid="{00000000-0004-0000-0000-00000A000000}"/>
    <hyperlink ref="C13" location="FIGURE_3.2H_Table" display="Data Table" xr:uid="{00000000-0004-0000-0000-00000B000000}"/>
    <hyperlink ref="C16" location="FIGURE_3.2I_Table" display="Data Table" xr:uid="{00000000-0004-0000-0000-00000C000000}"/>
    <hyperlink ref="C12" location="FIGURE_3.2J_Table" display="Data Table" xr:uid="{00000000-0004-0000-0000-00000D000000}"/>
    <hyperlink ref="C21" location="Figure_3.3A_Table" display="Data Table" xr:uid="{00000000-0004-0000-0000-00000E000000}"/>
    <hyperlink ref="C19" location="Figure_3.3B_Table" display="Data Table" xr:uid="{00000000-0004-0000-0000-00000F000000}"/>
    <hyperlink ref="C22" location="Figure_3.3C_Table" display="Data Table" xr:uid="{00000000-0004-0000-0000-000010000000}"/>
    <hyperlink ref="C18" location="Figure_3.3D_Table" display="Data Table" xr:uid="{00000000-0004-0000-0000-000011000000}"/>
    <hyperlink ref="C20" location="Figure_3.3E_Table" display="Data Table" xr:uid="{00000000-0004-0000-0000-000012000000}"/>
    <hyperlink ref="C23" location="Figure_3.3F_Table" display="Data Table" xr:uid="{00000000-0004-0000-0000-000013000000}"/>
    <hyperlink ref="D8" location="Figure_3.2E_Chart" display="Chart" xr:uid="{00000000-0004-0000-0000-000014000000}"/>
    <hyperlink ref="D11" location="Figure_3.2F_Chart" display="Chart" xr:uid="{00000000-0004-0000-0000-000015000000}"/>
    <hyperlink ref="D15" location="Figure_3.2G_Chart" display="Chart" xr:uid="{00000000-0004-0000-0000-000016000000}"/>
    <hyperlink ref="D13" location="Figure_3.2H_Chart" display="Chart" xr:uid="{00000000-0004-0000-0000-000017000000}"/>
    <hyperlink ref="D16" location="Figure_3.2I_Chart" display="Chart" xr:uid="{00000000-0004-0000-0000-000018000000}"/>
    <hyperlink ref="D12" location="Figure_3.2J_Chart" display="Chart" xr:uid="{00000000-0004-0000-0000-000019000000}"/>
    <hyperlink ref="D21" location="Figure_3.3A_Chart" display="Chart" xr:uid="{00000000-0004-0000-0000-00001A000000}"/>
    <hyperlink ref="D19" location="Figure_3.3B_Chart" display="Chart" xr:uid="{00000000-0004-0000-0000-00001B000000}"/>
    <hyperlink ref="D22" location="Figure_3.3C_Chart" display="Chart" xr:uid="{00000000-0004-0000-0000-00001C000000}"/>
    <hyperlink ref="D18" location="Figure_3.3D_Chart" display="Chart" xr:uid="{00000000-0004-0000-0000-00001D000000}"/>
    <hyperlink ref="D20" location="Figure_3.3E_Chart" display="Chart" xr:uid="{00000000-0004-0000-0000-00001E000000}"/>
    <hyperlink ref="D23" location="Figure_3.3F_Chart" display="Chart" xr:uid="{00000000-0004-0000-0000-00001F000000}"/>
    <hyperlink ref="D29:D33" location="Figure_A2.1A_Chart" display="Chart" xr:uid="{00000000-0004-0000-0000-000020000000}"/>
    <hyperlink ref="C29" location="Figure_A2.1B_Table" display="Data Table" xr:uid="{00000000-0004-0000-0000-000021000000}"/>
    <hyperlink ref="C32" location="Figure_A2.1C_Table" display="Data Table" xr:uid="{00000000-0004-0000-0000-000022000000}"/>
    <hyperlink ref="C28" location="Figure_A2.1D_Table" display="Data Table" xr:uid="{00000000-0004-0000-0000-000023000000}"/>
    <hyperlink ref="C30" location="Figure_A2.1E_Table" display="Data Table" xr:uid="{00000000-0004-0000-0000-000024000000}"/>
    <hyperlink ref="D29" location="Figure_A2.1B_Chart" display="Chart" xr:uid="{00000000-0004-0000-0000-000025000000}"/>
    <hyperlink ref="D32" location="Figure_A2.1C_Chart" display="Chart" xr:uid="{00000000-0004-0000-0000-000026000000}"/>
    <hyperlink ref="D28" location="Figure_A2.1D_Chart" display="Chart" xr:uid="{00000000-0004-0000-0000-000027000000}"/>
    <hyperlink ref="D30" location="Figure_A2.1E_Chart" display="Chart" xr:uid="{00000000-0004-0000-0000-000028000000}"/>
    <hyperlink ref="C39" location="Figure_A3.1B_Table" display="Data Table" xr:uid="{00000000-0004-0000-0000-000029000000}"/>
    <hyperlink ref="C42" location="Figure_A3.1C_Table" display="Data Table" xr:uid="{00000000-0004-0000-0000-00002A000000}"/>
    <hyperlink ref="C38" location="Figure_A3.1D_Table" display="Data Table" xr:uid="{00000000-0004-0000-0000-00002B000000}"/>
    <hyperlink ref="C40" location="Figure_A3.1E_Table" display="Data Table" xr:uid="{00000000-0004-0000-0000-00002C000000}"/>
    <hyperlink ref="C44" location="Figure_A3.2A_Table" display="Data Table" xr:uid="{00000000-0004-0000-0000-00002D000000}"/>
    <hyperlink ref="C45" location="Figure_A3.2B_Table" display="Data Table" xr:uid="{00000000-0004-0000-0000-00002E000000}"/>
    <hyperlink ref="C14" location="Figure_3.2K_Table" display="Data Table" xr:uid="{00000000-0004-0000-0000-00002F000000}"/>
    <hyperlink ref="D14" location="Figure_3.2K_Chart" display="Chart" xr:uid="{00000000-0004-0000-0000-000030000000}"/>
    <hyperlink ref="C17" location="Figure_3.2L_Table" display="Data Table" xr:uid="{00000000-0004-0000-0000-000031000000}"/>
    <hyperlink ref="D17" location="Figure_3.2L_Chart" display="Chart" xr:uid="{00000000-0004-0000-0000-000032000000}"/>
    <hyperlink ref="D33" location="Figure_A2.1F_Chart" display="Chart" xr:uid="{00000000-0004-0000-0000-000033000000}"/>
    <hyperlink ref="C43" location="Figure_A3.1F_Table" display="Data Table" xr:uid="{00000000-0004-0000-0000-000034000000}"/>
    <hyperlink ref="C9" location="Figure_3.2D_Table" display="Data Table" xr:uid="{00000000-0004-0000-0000-000035000000}"/>
    <hyperlink ref="D9" location="Figure_3.2A_Chart" display="Chart" xr:uid="{00000000-0004-0000-0000-000036000000}"/>
    <hyperlink ref="C31" location="Figure_A2.1A_Table" display="Data Table" xr:uid="{00000000-0004-0000-0000-000037000000}"/>
    <hyperlink ref="C41" location="Figure_A3.1A_Table" display="Data Table" xr:uid="{00000000-0004-0000-0000-000038000000}"/>
  </hyperlinks>
  <pageMargins left="0.74803149606299213" right="0.74803149606299213" top="0.98425196850393704" bottom="0.98425196850393704" header="0.51181102362204722" footer="0.51181102362204722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A1:AE156"/>
  <sheetViews>
    <sheetView showGridLines="0" zoomScaleNormal="100" workbookViewId="0">
      <selection activeCell="A4" sqref="A4"/>
    </sheetView>
  </sheetViews>
  <sheetFormatPr defaultRowHeight="12.75"/>
  <cols>
    <col min="1" max="1" width="3.7109375" customWidth="1"/>
    <col min="2" max="2" width="14.140625" style="2" customWidth="1"/>
    <col min="3" max="4" width="12.28515625" style="2" bestFit="1" customWidth="1"/>
    <col min="5" max="5" width="8" style="2" customWidth="1"/>
    <col min="6" max="6" width="8.7109375" style="2" customWidth="1"/>
    <col min="7" max="7" width="9.140625" style="2" customWidth="1"/>
    <col min="8" max="9" width="8" style="2" customWidth="1"/>
    <col min="10" max="10" width="8" style="53" customWidth="1"/>
    <col min="11" max="11" width="10.28515625" style="2" customWidth="1"/>
    <col min="12" max="12" width="9.85546875" style="2" customWidth="1"/>
    <col min="13" max="22" width="8" style="2" customWidth="1"/>
    <col min="23" max="23" width="10" style="2" bestFit="1" customWidth="1"/>
    <col min="24" max="16384" width="9.140625" style="2"/>
  </cols>
  <sheetData>
    <row r="1" spans="2:23">
      <c r="C1" s="9" t="s">
        <v>66</v>
      </c>
      <c r="D1" s="9" t="s">
        <v>65</v>
      </c>
      <c r="E1" s="9" t="s">
        <v>64</v>
      </c>
      <c r="F1" s="9" t="s">
        <v>63</v>
      </c>
      <c r="G1" s="9" t="s">
        <v>62</v>
      </c>
      <c r="H1" s="9" t="s">
        <v>61</v>
      </c>
      <c r="I1" s="9" t="s">
        <v>60</v>
      </c>
      <c r="J1" s="54" t="s">
        <v>59</v>
      </c>
      <c r="K1" s="9" t="s">
        <v>58</v>
      </c>
      <c r="L1" s="9" t="s">
        <v>57</v>
      </c>
      <c r="M1" s="38" t="s">
        <v>47</v>
      </c>
      <c r="N1" s="9" t="s">
        <v>48</v>
      </c>
      <c r="O1" s="9" t="s">
        <v>49</v>
      </c>
      <c r="P1" s="9" t="s">
        <v>50</v>
      </c>
      <c r="Q1" s="9" t="s">
        <v>51</v>
      </c>
      <c r="R1" s="9" t="s">
        <v>52</v>
      </c>
      <c r="S1" s="9" t="s">
        <v>53</v>
      </c>
      <c r="T1" s="9" t="s">
        <v>54</v>
      </c>
      <c r="U1" s="9" t="s">
        <v>55</v>
      </c>
      <c r="V1" s="9" t="s">
        <v>56</v>
      </c>
    </row>
    <row r="2" spans="2:23" ht="13.5" thickBot="1">
      <c r="B2" s="1" t="s">
        <v>79</v>
      </c>
      <c r="O2" s="41"/>
      <c r="P2" s="41"/>
      <c r="Q2" s="41"/>
      <c r="R2" s="41"/>
      <c r="S2" s="41"/>
      <c r="T2" s="41"/>
      <c r="U2" s="41"/>
      <c r="V2" s="41"/>
      <c r="W2" s="13"/>
    </row>
    <row r="3" spans="2:23" ht="13.5" thickBot="1">
      <c r="B3" s="72" t="s">
        <v>0</v>
      </c>
      <c r="C3" s="73">
        <v>2014</v>
      </c>
      <c r="D3" s="73">
        <v>2015</v>
      </c>
      <c r="E3" s="73">
        <v>2016</v>
      </c>
      <c r="F3" s="73">
        <v>2017</v>
      </c>
      <c r="G3" s="73">
        <v>2018</v>
      </c>
      <c r="H3" s="73">
        <v>2019</v>
      </c>
      <c r="I3" s="73">
        <v>2020</v>
      </c>
      <c r="J3" s="73">
        <v>2021</v>
      </c>
      <c r="K3" s="73">
        <v>2022</v>
      </c>
      <c r="L3" s="73">
        <v>2023</v>
      </c>
      <c r="M3" s="73">
        <v>2024</v>
      </c>
      <c r="N3" s="73">
        <v>2025</v>
      </c>
      <c r="O3" s="73">
        <v>2026</v>
      </c>
      <c r="P3" s="73">
        <v>2027</v>
      </c>
      <c r="Q3" s="73">
        <v>2028</v>
      </c>
      <c r="R3" s="73">
        <v>2029</v>
      </c>
      <c r="S3" s="73">
        <v>2030</v>
      </c>
      <c r="T3" s="73">
        <v>2031</v>
      </c>
      <c r="U3" s="73">
        <v>2032</v>
      </c>
      <c r="V3" s="74">
        <v>2033</v>
      </c>
      <c r="W3" s="1"/>
    </row>
    <row r="4" spans="2:23">
      <c r="B4" s="26" t="s">
        <v>14</v>
      </c>
      <c r="C4" s="3">
        <v>43.77</v>
      </c>
      <c r="D4" s="3">
        <v>43.639474057000001</v>
      </c>
      <c r="E4" s="3">
        <v>42.75</v>
      </c>
      <c r="F4" s="3">
        <v>43.018992896</v>
      </c>
      <c r="G4" s="3">
        <v>43.948657042999997</v>
      </c>
      <c r="H4" s="3">
        <v>41.176115876999994</v>
      </c>
      <c r="I4" s="58">
        <v>43.625147018999996</v>
      </c>
      <c r="J4" s="61">
        <v>44.007138615000002</v>
      </c>
      <c r="K4" s="58">
        <v>40.166763367999998</v>
      </c>
      <c r="L4" s="58">
        <v>39.107800572999999</v>
      </c>
      <c r="M4" s="58">
        <v>39.426509749999994</v>
      </c>
      <c r="N4" s="58">
        <v>40.462637887999996</v>
      </c>
      <c r="O4" s="58">
        <v>40.352253119000004</v>
      </c>
      <c r="P4" s="58">
        <v>39.852578899000001</v>
      </c>
      <c r="Q4" s="58">
        <v>38.859800258</v>
      </c>
      <c r="R4" s="58">
        <v>38.859800258</v>
      </c>
      <c r="S4" s="58">
        <v>39.842044833999999</v>
      </c>
      <c r="T4" s="58">
        <v>39.488868757999995</v>
      </c>
      <c r="U4" s="58">
        <v>39.076576791000001</v>
      </c>
      <c r="V4" s="59">
        <v>38.649185682000002</v>
      </c>
      <c r="W4" s="3"/>
    </row>
    <row r="5" spans="2:23">
      <c r="B5" s="26" t="s">
        <v>1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62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55">
        <v>0</v>
      </c>
      <c r="W5" s="13"/>
    </row>
    <row r="6" spans="2:23" ht="13.5" thickBot="1">
      <c r="B6" s="28" t="s">
        <v>23</v>
      </c>
      <c r="C6" s="56">
        <v>6.7000000000000002E-3</v>
      </c>
      <c r="D6" s="56">
        <v>-2.9820868859950214E-3</v>
      </c>
      <c r="E6" s="56">
        <v>-2.0382327610965437E-2</v>
      </c>
      <c r="F6" s="56">
        <v>6.2922314853801247E-3</v>
      </c>
      <c r="G6" s="56">
        <v>2.1610551163935756E-2</v>
      </c>
      <c r="H6" s="56">
        <v>-6.3085913257538428E-2</v>
      </c>
      <c r="I6" s="56">
        <v>5.9476982950885215E-2</v>
      </c>
      <c r="J6" s="56">
        <v>8.7562248405406579E-3</v>
      </c>
      <c r="K6" s="56">
        <v>-8.7267097290688142E-2</v>
      </c>
      <c r="L6" s="56">
        <v>-2.6364155490896546E-2</v>
      </c>
      <c r="M6" s="56">
        <v>8.1495039948636713E-3</v>
      </c>
      <c r="N6" s="56">
        <v>2.627998634852537E-2</v>
      </c>
      <c r="O6" s="56">
        <v>-2.7280665513092807E-3</v>
      </c>
      <c r="P6" s="56">
        <v>-1.238280842773385E-2</v>
      </c>
      <c r="Q6" s="56">
        <v>-2.4911277222887884E-2</v>
      </c>
      <c r="R6" s="56">
        <v>0</v>
      </c>
      <c r="S6" s="56">
        <v>2.5276624415942188E-2</v>
      </c>
      <c r="T6" s="56">
        <v>-8.8644063694897045E-3</v>
      </c>
      <c r="U6" s="56">
        <v>-1.0440713547066825E-2</v>
      </c>
      <c r="V6" s="57">
        <v>-1.0937270971454026E-2</v>
      </c>
      <c r="W6" s="13"/>
    </row>
    <row r="7" spans="2:23">
      <c r="B7" s="69"/>
      <c r="C7" s="70"/>
      <c r="D7" s="14"/>
      <c r="E7" s="14"/>
      <c r="F7" s="14"/>
      <c r="G7" s="14"/>
      <c r="H7" s="14"/>
      <c r="I7" s="14"/>
      <c r="J7" s="63"/>
      <c r="K7" s="14"/>
      <c r="L7" s="14"/>
      <c r="W7" s="13"/>
    </row>
    <row r="8" spans="2:23">
      <c r="N8" s="41"/>
      <c r="O8" s="41"/>
      <c r="P8" s="41"/>
      <c r="Q8" s="41"/>
      <c r="R8" s="41"/>
      <c r="S8" s="41"/>
      <c r="T8" s="41"/>
      <c r="U8" s="41"/>
      <c r="V8" s="41"/>
      <c r="W8" s="13"/>
    </row>
    <row r="9" spans="2:23" ht="13.5" thickBot="1">
      <c r="B9" s="1" t="s">
        <v>80</v>
      </c>
      <c r="N9" s="41"/>
      <c r="O9" s="41"/>
      <c r="P9" s="41"/>
      <c r="Q9" s="41"/>
      <c r="R9" s="41"/>
      <c r="S9" s="41"/>
      <c r="T9" s="41"/>
      <c r="U9" s="41"/>
      <c r="V9" s="41"/>
      <c r="W9" s="13"/>
    </row>
    <row r="10" spans="2:23" ht="13.5" thickBot="1">
      <c r="B10" s="72" t="s">
        <v>0</v>
      </c>
      <c r="C10" s="73">
        <v>2014</v>
      </c>
      <c r="D10" s="73">
        <v>2015</v>
      </c>
      <c r="E10" s="73">
        <v>2016</v>
      </c>
      <c r="F10" s="73">
        <v>2017</v>
      </c>
      <c r="G10" s="73">
        <v>2018</v>
      </c>
      <c r="H10" s="73">
        <v>2019</v>
      </c>
      <c r="I10" s="73">
        <v>2020</v>
      </c>
      <c r="J10" s="73">
        <v>2021</v>
      </c>
      <c r="K10" s="73">
        <v>2022</v>
      </c>
      <c r="L10" s="73">
        <v>2023</v>
      </c>
      <c r="M10" s="73">
        <v>2024</v>
      </c>
      <c r="N10" s="73">
        <v>2025</v>
      </c>
      <c r="O10" s="73">
        <v>2026</v>
      </c>
      <c r="P10" s="73">
        <v>2027</v>
      </c>
      <c r="Q10" s="73">
        <v>2028</v>
      </c>
      <c r="R10" s="73">
        <v>2029</v>
      </c>
      <c r="S10" s="73">
        <v>2030</v>
      </c>
      <c r="T10" s="73">
        <v>2031</v>
      </c>
      <c r="U10" s="73">
        <v>2032</v>
      </c>
      <c r="V10" s="74">
        <v>2033</v>
      </c>
      <c r="W10" s="13"/>
    </row>
    <row r="11" spans="2:23">
      <c r="B11" s="26" t="s">
        <v>14</v>
      </c>
      <c r="C11" s="3">
        <v>55.272686049999997</v>
      </c>
      <c r="D11" s="3">
        <v>57.701913103999999</v>
      </c>
      <c r="E11" s="3">
        <v>57.457000000000001</v>
      </c>
      <c r="F11" s="3">
        <v>57.916612839999999</v>
      </c>
      <c r="G11" s="3">
        <v>58.720597836000003</v>
      </c>
      <c r="H11" s="3">
        <v>58.106643523999999</v>
      </c>
      <c r="I11" s="58">
        <v>58.726608847000001</v>
      </c>
      <c r="J11" s="61">
        <v>59.541714351000003</v>
      </c>
      <c r="K11" s="58">
        <v>55.517415346</v>
      </c>
      <c r="L11" s="58">
        <v>54.761565740999998</v>
      </c>
      <c r="M11" s="58">
        <v>55.003622383</v>
      </c>
      <c r="N11" s="58">
        <v>56.009944240999999</v>
      </c>
      <c r="O11" s="58">
        <v>55.623098213999995</v>
      </c>
      <c r="P11" s="58">
        <v>54.944813993999993</v>
      </c>
      <c r="Q11" s="58">
        <v>53.629785015000003</v>
      </c>
      <c r="R11" s="58">
        <v>53.629785015000003</v>
      </c>
      <c r="S11" s="58">
        <v>55.098099460999997</v>
      </c>
      <c r="T11" s="58">
        <v>54.605071342000002</v>
      </c>
      <c r="U11" s="58">
        <v>54.019814425</v>
      </c>
      <c r="V11" s="59">
        <v>53.416869639999994</v>
      </c>
      <c r="W11" s="13"/>
    </row>
    <row r="12" spans="2:23">
      <c r="B12" s="26" t="s">
        <v>1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62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55">
        <v>0</v>
      </c>
      <c r="W12" s="13"/>
    </row>
    <row r="13" spans="2:23" ht="13.5" thickBot="1">
      <c r="B13" s="28" t="s">
        <v>23</v>
      </c>
      <c r="C13" s="56">
        <v>1.4999999999999999E-2</v>
      </c>
      <c r="D13" s="56">
        <v>4.3949864347148045E-2</v>
      </c>
      <c r="E13" s="56">
        <v>-4.2444537940808848E-3</v>
      </c>
      <c r="F13" s="56">
        <v>7.9992488295594685E-3</v>
      </c>
      <c r="G13" s="56">
        <v>1.3881768228074508E-2</v>
      </c>
      <c r="H13" s="56">
        <v>-1.0455518755355817E-2</v>
      </c>
      <c r="I13" s="56">
        <v>1.0669439592461331E-2</v>
      </c>
      <c r="J13" s="56">
        <v>1.3879662388195954E-2</v>
      </c>
      <c r="K13" s="56">
        <v>-6.7587892771723918E-2</v>
      </c>
      <c r="L13" s="56">
        <v>-1.3614639663776426E-2</v>
      </c>
      <c r="M13" s="56">
        <v>4.4201921315550254E-3</v>
      </c>
      <c r="N13" s="56">
        <v>1.8295556081612256E-2</v>
      </c>
      <c r="O13" s="56">
        <v>-6.9067382987470999E-3</v>
      </c>
      <c r="P13" s="56">
        <v>-1.2194290533591346E-2</v>
      </c>
      <c r="Q13" s="56">
        <v>-2.3933632374178067E-2</v>
      </c>
      <c r="R13" s="56">
        <v>0</v>
      </c>
      <c r="S13" s="56">
        <v>2.7378712138959965E-2</v>
      </c>
      <c r="T13" s="56">
        <v>-8.9481873934503658E-3</v>
      </c>
      <c r="U13" s="56">
        <v>-1.0717995647958188E-2</v>
      </c>
      <c r="V13" s="57">
        <v>-1.1161548617260089E-2</v>
      </c>
      <c r="W13" s="13"/>
    </row>
    <row r="14" spans="2:23">
      <c r="C14" s="14"/>
      <c r="D14" s="14"/>
      <c r="E14" s="14"/>
      <c r="F14" s="14"/>
      <c r="G14" s="14"/>
      <c r="H14" s="14"/>
      <c r="I14" s="14"/>
      <c r="J14" s="63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3"/>
    </row>
    <row r="15" spans="2:23">
      <c r="N15" s="41"/>
      <c r="O15" s="41"/>
      <c r="P15" s="41"/>
      <c r="Q15" s="41"/>
      <c r="R15" s="41"/>
      <c r="S15" s="41"/>
      <c r="T15" s="41"/>
      <c r="U15" s="41"/>
      <c r="V15" s="41"/>
      <c r="W15" s="13"/>
    </row>
    <row r="16" spans="2:23" ht="13.5" thickBot="1">
      <c r="B16" s="1" t="s">
        <v>95</v>
      </c>
      <c r="N16" s="41"/>
      <c r="O16" s="41"/>
      <c r="P16" s="41"/>
      <c r="Q16" s="41"/>
      <c r="R16" s="41"/>
      <c r="S16" s="41"/>
      <c r="T16" s="41"/>
      <c r="U16" s="41"/>
      <c r="V16" s="41"/>
      <c r="W16" s="13"/>
    </row>
    <row r="17" spans="2:23" ht="13.5" thickBot="1">
      <c r="B17" s="72" t="s">
        <v>0</v>
      </c>
      <c r="C17" s="73">
        <v>2014</v>
      </c>
      <c r="D17" s="73">
        <v>2015</v>
      </c>
      <c r="E17" s="73">
        <v>2016</v>
      </c>
      <c r="F17" s="73">
        <v>2017</v>
      </c>
      <c r="G17" s="73">
        <v>2018</v>
      </c>
      <c r="H17" s="73">
        <v>2019</v>
      </c>
      <c r="I17" s="73">
        <v>2020</v>
      </c>
      <c r="J17" s="73">
        <v>2021</v>
      </c>
      <c r="K17" s="73">
        <v>2022</v>
      </c>
      <c r="L17" s="73">
        <v>2023</v>
      </c>
      <c r="M17" s="73">
        <v>2024</v>
      </c>
      <c r="N17" s="73">
        <v>2025</v>
      </c>
      <c r="O17" s="73">
        <v>2026</v>
      </c>
      <c r="P17" s="73">
        <v>2027</v>
      </c>
      <c r="Q17" s="73">
        <v>2028</v>
      </c>
      <c r="R17" s="73">
        <v>2029</v>
      </c>
      <c r="S17" s="73">
        <v>2030</v>
      </c>
      <c r="T17" s="73">
        <v>2031</v>
      </c>
      <c r="U17" s="73">
        <v>2032</v>
      </c>
      <c r="V17" s="74">
        <v>2033</v>
      </c>
      <c r="W17" s="13"/>
    </row>
    <row r="18" spans="2:23">
      <c r="B18" s="26" t="s">
        <v>14</v>
      </c>
      <c r="C18" s="3">
        <v>53.927</v>
      </c>
      <c r="D18" s="3">
        <v>52.726079104</v>
      </c>
      <c r="E18" s="3">
        <v>52.305</v>
      </c>
      <c r="F18" s="3">
        <v>52.763353043000002</v>
      </c>
      <c r="G18" s="3">
        <v>53.724747733999997</v>
      </c>
      <c r="H18" s="3">
        <v>52.741378755</v>
      </c>
      <c r="I18" s="58">
        <v>51.304849980999997</v>
      </c>
      <c r="J18" s="61">
        <v>51.810891301000005</v>
      </c>
      <c r="K18" s="58">
        <v>48.114307438999994</v>
      </c>
      <c r="L18" s="58">
        <v>47.715536536999998</v>
      </c>
      <c r="M18" s="58">
        <v>48.022214975000004</v>
      </c>
      <c r="N18" s="58">
        <v>49.255415921000001</v>
      </c>
      <c r="O18" s="58">
        <v>48.902768899000002</v>
      </c>
      <c r="P18" s="58">
        <v>48.218249081000003</v>
      </c>
      <c r="Q18" s="58">
        <v>47.100704162</v>
      </c>
      <c r="R18" s="58">
        <v>47.100704162</v>
      </c>
      <c r="S18" s="58">
        <v>48.456943655000003</v>
      </c>
      <c r="T18" s="58">
        <v>48.056763560999997</v>
      </c>
      <c r="U18" s="58">
        <v>47.586239233000001</v>
      </c>
      <c r="V18" s="59">
        <v>47.109410586999999</v>
      </c>
      <c r="W18" s="13"/>
    </row>
    <row r="19" spans="2:23">
      <c r="B19" s="26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62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55">
        <v>0</v>
      </c>
      <c r="W19" s="13"/>
    </row>
    <row r="20" spans="2:23" ht="13.5" thickBot="1">
      <c r="B20" s="28" t="s">
        <v>23</v>
      </c>
      <c r="C20" s="56">
        <v>2.0999999999999999E-3</v>
      </c>
      <c r="D20" s="56">
        <v>-2.2269380755465713E-2</v>
      </c>
      <c r="E20" s="56">
        <v>-7.9861637951390112E-3</v>
      </c>
      <c r="F20" s="56">
        <v>8.7630827454354739E-3</v>
      </c>
      <c r="G20" s="56">
        <v>1.8220879370886407E-2</v>
      </c>
      <c r="H20" s="56">
        <v>-1.8303836136538389E-2</v>
      </c>
      <c r="I20" s="56">
        <v>-2.7237224507783969E-2</v>
      </c>
      <c r="J20" s="56">
        <v>9.8634207133909066E-3</v>
      </c>
      <c r="K20" s="56">
        <v>-7.1347621497657263E-2</v>
      </c>
      <c r="L20" s="56">
        <v>-8.2879900641937513E-3</v>
      </c>
      <c r="M20" s="56">
        <v>6.427223924479997E-3</v>
      </c>
      <c r="N20" s="56">
        <v>2.5679801455263811E-2</v>
      </c>
      <c r="O20" s="56">
        <v>-7.1595583024941746E-3</v>
      </c>
      <c r="P20" s="56">
        <v>-1.3997567692204763E-2</v>
      </c>
      <c r="Q20" s="56">
        <v>-2.3176804224530893E-2</v>
      </c>
      <c r="R20" s="56">
        <v>0</v>
      </c>
      <c r="S20" s="56">
        <v>2.8794463206649752E-2</v>
      </c>
      <c r="T20" s="56">
        <v>-8.2584674933107189E-3</v>
      </c>
      <c r="U20" s="56">
        <v>-9.7910115691154393E-3</v>
      </c>
      <c r="V20" s="57">
        <v>-1.0020305316948249E-2</v>
      </c>
      <c r="W20" s="13"/>
    </row>
    <row r="22" spans="2:23">
      <c r="N22" s="41"/>
      <c r="O22" s="41"/>
      <c r="P22" s="41"/>
      <c r="Q22" s="41"/>
      <c r="R22" s="41"/>
      <c r="S22" s="41"/>
      <c r="T22" s="41"/>
      <c r="U22" s="41"/>
      <c r="V22" s="41"/>
      <c r="W22" s="13"/>
    </row>
    <row r="23" spans="2:23" ht="13.5" thickBot="1">
      <c r="B23" s="1" t="s">
        <v>81</v>
      </c>
      <c r="K23" s="9"/>
      <c r="W23" s="13"/>
    </row>
    <row r="24" spans="2:23" ht="13.5" thickBot="1">
      <c r="B24" s="72" t="s">
        <v>0</v>
      </c>
      <c r="C24" s="73">
        <v>2014</v>
      </c>
      <c r="D24" s="73">
        <v>2015</v>
      </c>
      <c r="E24" s="73">
        <v>2016</v>
      </c>
      <c r="F24" s="73">
        <v>2017</v>
      </c>
      <c r="G24" s="73">
        <v>2018</v>
      </c>
      <c r="H24" s="73">
        <v>2019</v>
      </c>
      <c r="I24" s="73">
        <v>2020</v>
      </c>
      <c r="J24" s="73">
        <v>2021</v>
      </c>
      <c r="K24" s="73">
        <v>2022</v>
      </c>
      <c r="L24" s="73">
        <v>2023</v>
      </c>
      <c r="M24" s="73">
        <v>2024</v>
      </c>
      <c r="N24" s="73">
        <v>2025</v>
      </c>
      <c r="O24" s="73">
        <v>2026</v>
      </c>
      <c r="P24" s="73">
        <v>2027</v>
      </c>
      <c r="Q24" s="73">
        <v>2028</v>
      </c>
      <c r="R24" s="73">
        <v>2029</v>
      </c>
      <c r="S24" s="73">
        <v>2030</v>
      </c>
      <c r="T24" s="73">
        <v>2031</v>
      </c>
      <c r="U24" s="73">
        <v>2032</v>
      </c>
      <c r="V24" s="74">
        <v>2033</v>
      </c>
      <c r="W24" s="13"/>
    </row>
    <row r="25" spans="2:23">
      <c r="B25" s="26" t="s">
        <v>14</v>
      </c>
      <c r="C25" s="3">
        <v>69.92</v>
      </c>
      <c r="D25" s="3">
        <v>67.266215457000001</v>
      </c>
      <c r="E25" s="3">
        <v>66.539000000000001</v>
      </c>
      <c r="F25" s="3">
        <v>67.577633574000004</v>
      </c>
      <c r="G25" s="3">
        <v>69.308764654000001</v>
      </c>
      <c r="H25" s="3">
        <v>65.049280530000004</v>
      </c>
      <c r="I25" s="58">
        <v>68.872020812999992</v>
      </c>
      <c r="J25" s="61">
        <v>69.393593871999997</v>
      </c>
      <c r="K25" s="58">
        <v>63.858827890000001</v>
      </c>
      <c r="L25" s="58">
        <v>60.351487595000002</v>
      </c>
      <c r="M25" s="58">
        <v>62.722975744000003</v>
      </c>
      <c r="N25" s="58">
        <v>64.129434082000003</v>
      </c>
      <c r="O25" s="58">
        <v>63.789718269999995</v>
      </c>
      <c r="P25" s="58">
        <v>63.061755003999998</v>
      </c>
      <c r="Q25" s="58">
        <v>62.972302922000004</v>
      </c>
      <c r="R25" s="58">
        <v>62.972302922000004</v>
      </c>
      <c r="S25" s="58">
        <v>63.099984450000001</v>
      </c>
      <c r="T25" s="58">
        <v>62.579861995000002</v>
      </c>
      <c r="U25" s="58">
        <v>61.952554859999999</v>
      </c>
      <c r="V25" s="59">
        <v>61.291632166000007</v>
      </c>
      <c r="W25" s="13"/>
    </row>
    <row r="26" spans="2:23">
      <c r="B26" s="26" t="s">
        <v>1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62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55">
        <v>0</v>
      </c>
      <c r="W26" s="13"/>
    </row>
    <row r="27" spans="2:23" ht="13.5" thickBot="1">
      <c r="B27" s="28" t="s">
        <v>23</v>
      </c>
      <c r="C27" s="56">
        <v>1.01E-2</v>
      </c>
      <c r="D27" s="56">
        <v>-3.7954584425057211E-2</v>
      </c>
      <c r="E27" s="56">
        <v>-1.0811005971710613E-2</v>
      </c>
      <c r="F27" s="56">
        <v>1.5609395602578969E-2</v>
      </c>
      <c r="G27" s="56">
        <v>2.5616923654249373E-2</v>
      </c>
      <c r="H27" s="56">
        <v>-6.1456644700911861E-2</v>
      </c>
      <c r="I27" s="56">
        <v>5.8766834188688409E-2</v>
      </c>
      <c r="J27" s="56">
        <v>7.5730761613075105E-3</v>
      </c>
      <c r="K27" s="56">
        <v>-7.975903355299846E-2</v>
      </c>
      <c r="L27" s="56">
        <v>-5.4923342799864203E-2</v>
      </c>
      <c r="M27" s="56">
        <v>3.929460968575154E-2</v>
      </c>
      <c r="N27" s="56">
        <v>2.2423335648811913E-2</v>
      </c>
      <c r="O27" s="56">
        <v>-5.2973461697108717E-3</v>
      </c>
      <c r="P27" s="56">
        <v>-1.1411921634749623E-2</v>
      </c>
      <c r="Q27" s="56">
        <v>-1.4184838654477672E-3</v>
      </c>
      <c r="R27" s="56">
        <v>0</v>
      </c>
      <c r="S27" s="56">
        <v>2.0275823191371603E-3</v>
      </c>
      <c r="T27" s="56">
        <v>-8.2428301612679587E-3</v>
      </c>
      <c r="U27" s="56">
        <v>-1.0024105439064773E-2</v>
      </c>
      <c r="V27" s="57">
        <v>-1.0668207235255137E-2</v>
      </c>
      <c r="W27" s="13"/>
    </row>
    <row r="30" spans="2:23" ht="13.5" thickBot="1">
      <c r="B30" s="1" t="s">
        <v>82</v>
      </c>
      <c r="N30" s="41"/>
      <c r="O30" s="41"/>
      <c r="P30" s="41"/>
      <c r="Q30" s="41"/>
      <c r="R30" s="41"/>
      <c r="S30" s="41"/>
      <c r="T30" s="41"/>
      <c r="U30" s="41"/>
      <c r="V30" s="41"/>
      <c r="W30" s="13"/>
    </row>
    <row r="31" spans="2:23" ht="13.5" thickBot="1">
      <c r="B31" s="72" t="s">
        <v>0</v>
      </c>
      <c r="C31" s="73">
        <v>2014</v>
      </c>
      <c r="D31" s="73">
        <v>2015</v>
      </c>
      <c r="E31" s="73">
        <v>2016</v>
      </c>
      <c r="F31" s="73">
        <v>2017</v>
      </c>
      <c r="G31" s="73">
        <v>2018</v>
      </c>
      <c r="H31" s="73">
        <v>2019</v>
      </c>
      <c r="I31" s="73">
        <v>2020</v>
      </c>
      <c r="J31" s="73">
        <v>2021</v>
      </c>
      <c r="K31" s="73">
        <v>2022</v>
      </c>
      <c r="L31" s="73">
        <v>2023</v>
      </c>
      <c r="M31" s="73">
        <v>2024</v>
      </c>
      <c r="N31" s="73">
        <v>2025</v>
      </c>
      <c r="O31" s="73">
        <v>2026</v>
      </c>
      <c r="P31" s="73">
        <v>2027</v>
      </c>
      <c r="Q31" s="73">
        <v>2028</v>
      </c>
      <c r="R31" s="73">
        <v>2029</v>
      </c>
      <c r="S31" s="73">
        <v>2030</v>
      </c>
      <c r="T31" s="73">
        <v>2031</v>
      </c>
      <c r="U31" s="73">
        <v>2032</v>
      </c>
      <c r="V31" s="74">
        <v>2033</v>
      </c>
      <c r="W31" s="13"/>
    </row>
    <row r="32" spans="2:23">
      <c r="B32" s="26" t="s">
        <v>14</v>
      </c>
      <c r="C32" s="3">
        <v>43.942</v>
      </c>
      <c r="D32" s="3">
        <v>45.411000000000001</v>
      </c>
      <c r="E32" s="3">
        <v>45.497</v>
      </c>
      <c r="F32" s="3">
        <v>46.065025192</v>
      </c>
      <c r="G32" s="3">
        <v>46.599712079999996</v>
      </c>
      <c r="H32" s="3">
        <v>45.587564630000003</v>
      </c>
      <c r="I32" s="58">
        <v>45.717360375999995</v>
      </c>
      <c r="J32" s="61">
        <v>46.044711135</v>
      </c>
      <c r="K32" s="58">
        <v>43.046696480999998</v>
      </c>
      <c r="L32" s="58">
        <v>41.006634942999995</v>
      </c>
      <c r="M32" s="58">
        <v>41.710401151999996</v>
      </c>
      <c r="N32" s="58">
        <v>42.737426762000005</v>
      </c>
      <c r="O32" s="58">
        <v>42.418664840999995</v>
      </c>
      <c r="P32" s="58">
        <v>41.839575304999997</v>
      </c>
      <c r="Q32" s="58">
        <v>40.878409151</v>
      </c>
      <c r="R32" s="58">
        <v>40.878409151</v>
      </c>
      <c r="S32" s="58">
        <v>42.065676135000004</v>
      </c>
      <c r="T32" s="58">
        <v>41.720960564999999</v>
      </c>
      <c r="U32" s="58">
        <v>41.316327737000002</v>
      </c>
      <c r="V32" s="59">
        <v>40.906136549999999</v>
      </c>
      <c r="W32" s="13"/>
    </row>
    <row r="33" spans="2:23">
      <c r="B33" s="26" t="s">
        <v>1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62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55">
        <v>0</v>
      </c>
      <c r="W33" s="13"/>
    </row>
    <row r="34" spans="2:23" ht="13.5" thickBot="1">
      <c r="B34" s="28" t="s">
        <v>23</v>
      </c>
      <c r="C34" s="56">
        <v>1.52E-2</v>
      </c>
      <c r="D34" s="56">
        <v>3.343043102271178E-2</v>
      </c>
      <c r="E34" s="56">
        <v>1.8938142740745308E-3</v>
      </c>
      <c r="F34" s="56">
        <v>1.2484893333626401E-2</v>
      </c>
      <c r="G34" s="56">
        <v>1.1607220136565859E-2</v>
      </c>
      <c r="H34" s="56">
        <v>-2.1720036558646339E-2</v>
      </c>
      <c r="I34" s="56">
        <v>2.8471743786588869E-3</v>
      </c>
      <c r="J34" s="56">
        <v>7.1603162629628268E-3</v>
      </c>
      <c r="K34" s="56">
        <v>-6.5110944994529865E-2</v>
      </c>
      <c r="L34" s="56">
        <v>-4.7391825732793415E-2</v>
      </c>
      <c r="M34" s="56">
        <v>1.7162252156955812E-2</v>
      </c>
      <c r="N34" s="56">
        <v>2.4622769899942915E-2</v>
      </c>
      <c r="O34" s="56">
        <v>-7.4586128635016E-3</v>
      </c>
      <c r="P34" s="56">
        <v>-1.3651762453406494E-2</v>
      </c>
      <c r="Q34" s="56">
        <v>-2.2972655601624474E-2</v>
      </c>
      <c r="R34" s="56">
        <v>0</v>
      </c>
      <c r="S34" s="56">
        <v>2.9043864686964231E-2</v>
      </c>
      <c r="T34" s="56">
        <v>-8.1946993766062581E-3</v>
      </c>
      <c r="U34" s="56">
        <v>-9.6985501417109314E-3</v>
      </c>
      <c r="V34" s="57">
        <v>-9.9280649919103025E-3</v>
      </c>
      <c r="W34" s="13"/>
    </row>
    <row r="35" spans="2:23">
      <c r="C35" s="14"/>
      <c r="D35" s="14"/>
      <c r="E35" s="14"/>
      <c r="F35" s="14"/>
      <c r="G35" s="14"/>
      <c r="H35" s="14"/>
      <c r="I35" s="14"/>
      <c r="J35" s="63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3"/>
    </row>
    <row r="36" spans="2:23">
      <c r="C36" s="14"/>
      <c r="D36" s="14"/>
      <c r="E36" s="14"/>
      <c r="F36" s="14"/>
      <c r="G36" s="14"/>
      <c r="H36" s="14"/>
      <c r="I36" s="14"/>
      <c r="J36" s="63"/>
      <c r="K36" s="14"/>
      <c r="L36" s="14"/>
      <c r="M36" s="14"/>
      <c r="N36" s="41"/>
      <c r="O36" s="41"/>
      <c r="P36" s="41"/>
      <c r="Q36" s="41"/>
      <c r="R36" s="41"/>
      <c r="S36" s="41"/>
      <c r="T36" s="41"/>
      <c r="U36" s="41"/>
      <c r="V36" s="41"/>
      <c r="W36" s="13"/>
    </row>
    <row r="37" spans="2:23" ht="13.5" thickBot="1">
      <c r="B37" s="1" t="s">
        <v>108</v>
      </c>
      <c r="N37" s="41"/>
      <c r="O37" s="41"/>
      <c r="P37" s="41"/>
      <c r="Q37" s="41"/>
      <c r="R37" s="41"/>
      <c r="S37">
        <v>43.425640634120704</v>
      </c>
      <c r="T37" s="41"/>
      <c r="U37" s="41"/>
      <c r="V37" s="41"/>
      <c r="W37" s="13"/>
    </row>
    <row r="38" spans="2:23" ht="13.5" thickBot="1">
      <c r="B38" s="72" t="s">
        <v>0</v>
      </c>
      <c r="C38" s="73">
        <v>2014</v>
      </c>
      <c r="D38" s="73">
        <v>2015</v>
      </c>
      <c r="E38" s="73">
        <v>2016</v>
      </c>
      <c r="F38" s="73">
        <v>2017</v>
      </c>
      <c r="G38" s="73">
        <v>2018</v>
      </c>
      <c r="H38" s="73">
        <v>2019</v>
      </c>
      <c r="I38" s="73">
        <v>2020</v>
      </c>
      <c r="J38" s="73">
        <v>2021</v>
      </c>
      <c r="K38" s="73">
        <v>2022</v>
      </c>
      <c r="L38" s="73">
        <v>2023</v>
      </c>
      <c r="M38" s="73">
        <v>2024</v>
      </c>
      <c r="N38" s="73">
        <v>2025</v>
      </c>
      <c r="O38" s="73">
        <v>2026</v>
      </c>
      <c r="P38" s="73">
        <v>2027</v>
      </c>
      <c r="Q38" s="73">
        <v>2028</v>
      </c>
      <c r="R38" s="73">
        <v>2029</v>
      </c>
      <c r="S38" s="73">
        <v>2030</v>
      </c>
      <c r="T38" s="73">
        <v>2031</v>
      </c>
      <c r="U38" s="73">
        <v>2032</v>
      </c>
      <c r="V38" s="74">
        <v>2033</v>
      </c>
      <c r="W38" s="13"/>
    </row>
    <row r="39" spans="2:23">
      <c r="B39" s="26" t="s">
        <v>14</v>
      </c>
      <c r="C39" s="3">
        <v>266.83168605000003</v>
      </c>
      <c r="D39" s="3">
        <v>266.744681722</v>
      </c>
      <c r="E39" s="3">
        <v>264.548</v>
      </c>
      <c r="F39" s="3">
        <v>267.34161754500002</v>
      </c>
      <c r="G39" s="3">
        <v>272.30247934700003</v>
      </c>
      <c r="H39" s="3">
        <v>262.660983316</v>
      </c>
      <c r="I39" s="58">
        <v>268.24598703599997</v>
      </c>
      <c r="J39" s="61">
        <v>270.79804927399999</v>
      </c>
      <c r="K39" s="58">
        <v>250.70401052399998</v>
      </c>
      <c r="L39" s="58">
        <v>242.94302538899998</v>
      </c>
      <c r="M39" s="58">
        <v>246.885724004</v>
      </c>
      <c r="N39" s="58">
        <v>252.594858894</v>
      </c>
      <c r="O39" s="58">
        <v>251.086503343</v>
      </c>
      <c r="P39" s="58">
        <v>247.91697228300001</v>
      </c>
      <c r="Q39" s="58">
        <v>243.441001508</v>
      </c>
      <c r="R39" s="58">
        <v>243.441001508</v>
      </c>
      <c r="S39" s="50">
        <v>242.24814060061081</v>
      </c>
      <c r="T39" s="50">
        <v>240.55240361640654</v>
      </c>
      <c r="U39" s="50">
        <v>238.74826058928349</v>
      </c>
      <c r="V39" s="50">
        <v>236.95764863486386</v>
      </c>
      <c r="W39" s="13"/>
    </row>
    <row r="40" spans="2:23">
      <c r="B40" s="26" t="s">
        <v>1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62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55">
        <v>0</v>
      </c>
      <c r="W40" s="14"/>
    </row>
    <row r="41" spans="2:23" ht="13.5" thickBot="1">
      <c r="B41" s="28" t="s">
        <v>23</v>
      </c>
      <c r="C41" s="56">
        <v>7.7000000000000002E-3</v>
      </c>
      <c r="D41" s="56">
        <v>-3.260644539184575E-4</v>
      </c>
      <c r="E41" s="56">
        <v>-8.235147212004643E-3</v>
      </c>
      <c r="F41" s="56">
        <v>1.0559964713398014E-2</v>
      </c>
      <c r="G41" s="56">
        <v>1.8556264630833163E-2</v>
      </c>
      <c r="H41" s="56">
        <v>-3.5407301667325974E-2</v>
      </c>
      <c r="I41" s="56">
        <v>2.1263164591449103E-2</v>
      </c>
      <c r="J41" s="56">
        <v>9.513887854201224E-3</v>
      </c>
      <c r="K41" s="56">
        <v>-7.4203040988926688E-2</v>
      </c>
      <c r="L41" s="56">
        <v>-3.0956764986641634E-2</v>
      </c>
      <c r="M41" s="56">
        <v>1.6228902264993898E-2</v>
      </c>
      <c r="N41" s="56">
        <v>2.3124605171206673E-2</v>
      </c>
      <c r="O41" s="56">
        <v>-5.9714420063987396E-3</v>
      </c>
      <c r="P41" s="56">
        <v>-1.2623263368601766E-2</v>
      </c>
      <c r="Q41" s="56">
        <v>-1.8054313642918471E-2</v>
      </c>
      <c r="R41" s="56">
        <v>0</v>
      </c>
      <c r="S41" s="56">
        <v>-4.8999999999999556E-3</v>
      </c>
      <c r="T41" s="56">
        <v>-6.9999999999999923E-3</v>
      </c>
      <c r="U41" s="56">
        <v>-7.4999999999999902E-3</v>
      </c>
      <c r="V41" s="57">
        <v>-7.5000000000000223E-3</v>
      </c>
      <c r="W41" s="14"/>
    </row>
    <row r="42" spans="2:23">
      <c r="C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3"/>
    </row>
    <row r="43" spans="2:23">
      <c r="W43" s="13"/>
    </row>
    <row r="44" spans="2:23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</row>
    <row r="46" spans="2:23" ht="13.5" thickBot="1">
      <c r="B46" s="1" t="s">
        <v>76</v>
      </c>
      <c r="W46" s="15"/>
    </row>
    <row r="47" spans="2:23" ht="13.5" thickBot="1">
      <c r="B47" s="72" t="s">
        <v>5</v>
      </c>
      <c r="C47" s="75" t="s">
        <v>2</v>
      </c>
      <c r="D47" s="75" t="s">
        <v>22</v>
      </c>
      <c r="E47" s="75" t="s">
        <v>24</v>
      </c>
      <c r="F47" s="75" t="s">
        <v>38</v>
      </c>
      <c r="G47" s="75" t="s">
        <v>42</v>
      </c>
      <c r="H47" s="75" t="s">
        <v>43</v>
      </c>
      <c r="I47" s="75" t="s">
        <v>67</v>
      </c>
      <c r="J47" s="75" t="s">
        <v>68</v>
      </c>
      <c r="K47" s="75" t="s">
        <v>69</v>
      </c>
      <c r="L47" s="75" t="s">
        <v>73</v>
      </c>
      <c r="M47" s="75" t="s">
        <v>74</v>
      </c>
      <c r="N47" s="75" t="s">
        <v>75</v>
      </c>
      <c r="O47" s="75" t="s">
        <v>101</v>
      </c>
      <c r="P47" s="75" t="s">
        <v>102</v>
      </c>
      <c r="Q47" s="75" t="s">
        <v>103</v>
      </c>
      <c r="R47" s="75" t="s">
        <v>104</v>
      </c>
      <c r="S47" s="75" t="s">
        <v>106</v>
      </c>
      <c r="T47" s="75" t="s">
        <v>113</v>
      </c>
      <c r="U47" s="75" t="s">
        <v>118</v>
      </c>
      <c r="V47" s="76" t="s">
        <v>123</v>
      </c>
      <c r="W47" s="15"/>
    </row>
    <row r="48" spans="2:23">
      <c r="B48" s="26" t="s">
        <v>3</v>
      </c>
      <c r="C48" s="50">
        <v>364.09300000000002</v>
      </c>
      <c r="D48" s="50">
        <v>324.20800000000003</v>
      </c>
      <c r="E48" s="50">
        <v>317.45192491</v>
      </c>
      <c r="F48" s="3">
        <v>321.15376730000003</v>
      </c>
      <c r="G48" s="3">
        <v>327.58978501000001</v>
      </c>
      <c r="H48" s="3">
        <v>329.56000000000006</v>
      </c>
      <c r="I48" s="3">
        <v>332.10670787999999</v>
      </c>
      <c r="J48" s="62">
        <v>339.81392956999991</v>
      </c>
      <c r="K48" s="58">
        <v>346.55386666666664</v>
      </c>
      <c r="L48" s="58">
        <v>319.8091428448837</v>
      </c>
      <c r="M48" s="58">
        <v>325.2196798054257</v>
      </c>
      <c r="N48" s="58">
        <v>326.43371780392113</v>
      </c>
      <c r="O48" s="58">
        <v>323.19035996642185</v>
      </c>
      <c r="P48" s="58">
        <v>315.53384055787052</v>
      </c>
      <c r="Q48" s="58">
        <v>307.31506879680063</v>
      </c>
      <c r="R48" s="58">
        <v>304.91663673532213</v>
      </c>
      <c r="S48" s="58">
        <v>302.53692317136495</v>
      </c>
      <c r="T48" s="58">
        <v>300.17578201692635</v>
      </c>
      <c r="U48" s="58">
        <v>297.83306832414348</v>
      </c>
      <c r="V48" s="59">
        <v>295.50863827639517</v>
      </c>
      <c r="W48" s="15"/>
    </row>
    <row r="49" spans="2:31" ht="13.5" thickBot="1">
      <c r="B49" s="28" t="s">
        <v>4</v>
      </c>
      <c r="C49" s="60">
        <v>2.9000000000000001E-2</v>
      </c>
      <c r="D49" s="60">
        <v>-0.10954618737520355</v>
      </c>
      <c r="E49" s="60">
        <v>-2.0838705676602749E-2</v>
      </c>
      <c r="F49" s="60">
        <v>1.1661111807873032E-2</v>
      </c>
      <c r="G49" s="60">
        <v>2.004029958642178E-2</v>
      </c>
      <c r="H49" s="60">
        <v>6.0142748038981191E-3</v>
      </c>
      <c r="I49" s="60">
        <v>7.7276000728241532E-3</v>
      </c>
      <c r="J49" s="65">
        <v>2.320706419692304E-2</v>
      </c>
      <c r="K49" s="60">
        <v>1.9834198984118836E-2</v>
      </c>
      <c r="L49" s="60">
        <v>-7.7173352815328403E-2</v>
      </c>
      <c r="M49" s="60">
        <v>1.6918018391882762E-2</v>
      </c>
      <c r="N49" s="60">
        <v>3.7329782724765288E-3</v>
      </c>
      <c r="O49" s="60">
        <v>-9.935731698670484E-3</v>
      </c>
      <c r="P49" s="60">
        <v>-2.3690432503453426E-2</v>
      </c>
      <c r="Q49" s="60">
        <v>-2.6047195909443266E-2</v>
      </c>
      <c r="R49" s="60">
        <v>-7.8044726894416164E-3</v>
      </c>
      <c r="S49" s="60">
        <v>-7.8044726894415184E-3</v>
      </c>
      <c r="T49" s="60">
        <v>-7.8044726894415653E-3</v>
      </c>
      <c r="U49" s="60">
        <v>-7.8044726894415627E-3</v>
      </c>
      <c r="V49" s="31">
        <v>-7.8044726894413857E-3</v>
      </c>
      <c r="W49" s="15"/>
    </row>
    <row r="52" spans="2:31" ht="13.5" thickBot="1">
      <c r="B52" s="1" t="s">
        <v>39</v>
      </c>
      <c r="W52" s="15"/>
    </row>
    <row r="53" spans="2:31" ht="13.5" thickBot="1">
      <c r="B53" s="72" t="s">
        <v>5</v>
      </c>
      <c r="C53" s="75" t="s">
        <v>2</v>
      </c>
      <c r="D53" s="75" t="s">
        <v>22</v>
      </c>
      <c r="E53" s="75" t="s">
        <v>24</v>
      </c>
      <c r="F53" s="75" t="s">
        <v>38</v>
      </c>
      <c r="G53" s="75" t="s">
        <v>42</v>
      </c>
      <c r="H53" s="75" t="s">
        <v>43</v>
      </c>
      <c r="I53" s="75" t="s">
        <v>67</v>
      </c>
      <c r="J53" s="75" t="s">
        <v>68</v>
      </c>
      <c r="K53" s="75" t="s">
        <v>69</v>
      </c>
      <c r="L53" s="75" t="s">
        <v>73</v>
      </c>
      <c r="M53" s="75" t="s">
        <v>74</v>
      </c>
      <c r="N53" s="75" t="s">
        <v>75</v>
      </c>
      <c r="O53" s="75" t="s">
        <v>101</v>
      </c>
      <c r="P53" s="75" t="s">
        <v>102</v>
      </c>
      <c r="Q53" s="75" t="s">
        <v>103</v>
      </c>
      <c r="R53" s="75" t="s">
        <v>104</v>
      </c>
      <c r="S53" s="75" t="s">
        <v>106</v>
      </c>
      <c r="T53" s="75" t="s">
        <v>113</v>
      </c>
      <c r="U53" s="75" t="s">
        <v>118</v>
      </c>
      <c r="V53" s="76" t="s">
        <v>123</v>
      </c>
      <c r="W53" s="15"/>
    </row>
    <row r="54" spans="2:31">
      <c r="B54" s="26" t="s">
        <v>3</v>
      </c>
      <c r="C54" s="50">
        <v>430.81200000000001</v>
      </c>
      <c r="D54" s="50">
        <v>393.94200000000001</v>
      </c>
      <c r="E54" s="50">
        <v>400.45501746000002</v>
      </c>
      <c r="F54" s="3">
        <v>406.75102889000004</v>
      </c>
      <c r="G54" s="3">
        <v>402.66847120000006</v>
      </c>
      <c r="H54" s="3">
        <v>417.67</v>
      </c>
      <c r="I54" s="3">
        <v>421.66305848987435</v>
      </c>
      <c r="J54" s="62">
        <v>437.99647410999995</v>
      </c>
      <c r="K54" s="58">
        <v>441.05370301999989</v>
      </c>
      <c r="L54" s="58">
        <v>405.47288679282667</v>
      </c>
      <c r="M54" s="58">
        <v>430.30289521999993</v>
      </c>
      <c r="N54" s="58">
        <v>429.78908759000007</v>
      </c>
      <c r="O54" s="58">
        <v>424.54676870000003</v>
      </c>
      <c r="P54" s="58">
        <v>414.50423740999992</v>
      </c>
      <c r="Q54" s="58">
        <v>405.90300934999999</v>
      </c>
      <c r="R54" s="58">
        <v>406.18229720718841</v>
      </c>
      <c r="S54" s="58">
        <v>406.46177723271592</v>
      </c>
      <c r="T54" s="58">
        <v>406.74144955880706</v>
      </c>
      <c r="U54" s="58">
        <v>407.02131431777718</v>
      </c>
      <c r="V54" s="59">
        <v>407.30137164203262</v>
      </c>
      <c r="W54" s="15"/>
    </row>
    <row r="55" spans="2:31" ht="13.5" thickBot="1">
      <c r="B55" s="28" t="s">
        <v>4</v>
      </c>
      <c r="C55" s="60">
        <v>-4.1000000000000002E-2</v>
      </c>
      <c r="D55" s="60">
        <v>-8.5582574301551501E-2</v>
      </c>
      <c r="E55" s="60">
        <v>1.6532934949814983E-2</v>
      </c>
      <c r="F55" s="60">
        <v>1.5722143949985362E-2</v>
      </c>
      <c r="G55" s="60">
        <v>-1.0036994131621622E-2</v>
      </c>
      <c r="H55" s="60">
        <v>3.7255285359923056E-2</v>
      </c>
      <c r="I55" s="60">
        <v>9.5603191272399957E-3</v>
      </c>
      <c r="J55" s="65">
        <v>3.8735704471293708E-2</v>
      </c>
      <c r="K55" s="60">
        <v>6.9800308694542871E-3</v>
      </c>
      <c r="L55" s="60">
        <v>-8.0672299050076848E-2</v>
      </c>
      <c r="M55" s="60">
        <v>6.1237160944524416E-2</v>
      </c>
      <c r="N55" s="60">
        <v>-1.1940603600567618E-3</v>
      </c>
      <c r="O55" s="60">
        <v>-1.2197422041112821E-2</v>
      </c>
      <c r="P55" s="60">
        <v>-2.3654711401411056E-2</v>
      </c>
      <c r="Q55" s="60">
        <v>-2.0750639640607981E-2</v>
      </c>
      <c r="R55" s="60">
        <v>6.8806550026732796E-4</v>
      </c>
      <c r="S55" s="60">
        <v>6.8806550026710234E-4</v>
      </c>
      <c r="T55" s="60">
        <v>6.8806550026725174E-4</v>
      </c>
      <c r="U55" s="60">
        <v>6.8806550026728297E-4</v>
      </c>
      <c r="V55" s="31">
        <v>6.880655002671096E-4</v>
      </c>
      <c r="W55" s="15"/>
    </row>
    <row r="57" spans="2:31">
      <c r="Y57" s="2" t="s">
        <v>119</v>
      </c>
    </row>
    <row r="58" spans="2:31" ht="13.5" thickBot="1">
      <c r="B58" s="1" t="s">
        <v>96</v>
      </c>
      <c r="W58" s="15"/>
      <c r="Y58" s="2" t="s">
        <v>114</v>
      </c>
      <c r="Z58" s="2">
        <v>31.882929173953315</v>
      </c>
      <c r="AA58" s="2">
        <v>31.87020579268534</v>
      </c>
      <c r="AB58" s="2">
        <v>31.478267247393156</v>
      </c>
      <c r="AC58" s="2">
        <v>30.738783776744079</v>
      </c>
      <c r="AD58" s="2">
        <v>30.161374185919559</v>
      </c>
    </row>
    <row r="59" spans="2:31" ht="13.5" thickBot="1">
      <c r="B59" s="72" t="s">
        <v>5</v>
      </c>
      <c r="C59" s="75" t="s">
        <v>2</v>
      </c>
      <c r="D59" s="75" t="s">
        <v>22</v>
      </c>
      <c r="E59" s="75" t="s">
        <v>24</v>
      </c>
      <c r="F59" s="75" t="s">
        <v>38</v>
      </c>
      <c r="G59" s="75" t="s">
        <v>42</v>
      </c>
      <c r="H59" s="75" t="s">
        <v>43</v>
      </c>
      <c r="I59" s="75" t="s">
        <v>67</v>
      </c>
      <c r="J59" s="75" t="s">
        <v>68</v>
      </c>
      <c r="K59" s="75" t="s">
        <v>69</v>
      </c>
      <c r="L59" s="75" t="s">
        <v>73</v>
      </c>
      <c r="M59" s="75" t="s">
        <v>74</v>
      </c>
      <c r="N59" s="75" t="s">
        <v>75</v>
      </c>
      <c r="O59" s="75" t="s">
        <v>101</v>
      </c>
      <c r="P59" s="75" t="s">
        <v>102</v>
      </c>
      <c r="Q59" s="75" t="s">
        <v>103</v>
      </c>
      <c r="R59" s="75" t="s">
        <v>104</v>
      </c>
      <c r="S59" s="75" t="s">
        <v>106</v>
      </c>
      <c r="T59" s="75" t="s">
        <v>113</v>
      </c>
      <c r="U59" s="75" t="s">
        <v>118</v>
      </c>
      <c r="V59" s="76" t="s">
        <v>123</v>
      </c>
      <c r="W59" s="15"/>
      <c r="Y59" s="2" t="s">
        <v>115</v>
      </c>
      <c r="Z59" s="2">
        <v>39.356477767453868</v>
      </c>
      <c r="AA59" s="2">
        <v>39.356477767453868</v>
      </c>
      <c r="AB59" s="2">
        <v>39.356477767453868</v>
      </c>
      <c r="AC59" s="2">
        <v>39.356477767453868</v>
      </c>
      <c r="AD59" s="2">
        <v>39.356477767453868</v>
      </c>
    </row>
    <row r="60" spans="2:31">
      <c r="B60" s="26" t="s">
        <v>3</v>
      </c>
      <c r="C60" s="50">
        <v>470.43400000000003</v>
      </c>
      <c r="D60" s="50">
        <v>413.11799999999999</v>
      </c>
      <c r="E60" s="50">
        <v>404.87536167000002</v>
      </c>
      <c r="F60" s="3">
        <v>402.96233991999998</v>
      </c>
      <c r="G60" s="3">
        <v>405.38370945999998</v>
      </c>
      <c r="H60" s="3">
        <v>406.56</v>
      </c>
      <c r="I60" s="3">
        <v>410.65697979999999</v>
      </c>
      <c r="J60" s="62">
        <v>409.70771162999995</v>
      </c>
      <c r="K60" s="58">
        <v>412.60016352999992</v>
      </c>
      <c r="L60" s="58">
        <v>379.64571023299413</v>
      </c>
      <c r="M60" s="58">
        <v>404.51556723999994</v>
      </c>
      <c r="N60" s="58">
        <v>404.35880879999991</v>
      </c>
      <c r="O60" s="58">
        <v>399.31445686999996</v>
      </c>
      <c r="P60" s="58">
        <v>390.04950421000007</v>
      </c>
      <c r="Q60" s="58">
        <v>381.96910727999995</v>
      </c>
      <c r="R60" s="58">
        <v>382.63580553869633</v>
      </c>
      <c r="S60" s="58">
        <v>383.3036674689036</v>
      </c>
      <c r="T60" s="58">
        <v>383.97269510172242</v>
      </c>
      <c r="U60" s="58">
        <v>384.64289047179886</v>
      </c>
      <c r="V60" s="59">
        <v>385.31425561733022</v>
      </c>
      <c r="W60" s="15"/>
      <c r="Y60" s="2" t="s">
        <v>116</v>
      </c>
      <c r="Z60" s="3">
        <v>348555.49810999999</v>
      </c>
      <c r="AA60" s="3">
        <v>348416.40159000002</v>
      </c>
      <c r="AB60" s="3">
        <v>344131.59029999998</v>
      </c>
      <c r="AC60" s="3">
        <v>336047.29453000001</v>
      </c>
      <c r="AD60" s="3">
        <v>329734.84794000001</v>
      </c>
      <c r="AE60" s="3">
        <v>0</v>
      </c>
    </row>
    <row r="61" spans="2:31" ht="13.5" thickBot="1">
      <c r="B61" s="28" t="s">
        <v>4</v>
      </c>
      <c r="C61" s="60">
        <v>1.0999999999999999E-2</v>
      </c>
      <c r="D61" s="60">
        <v>-0.12183643189055218</v>
      </c>
      <c r="E61" s="60">
        <v>-1.9952261411993612E-2</v>
      </c>
      <c r="F61" s="60">
        <v>-4.7249645967819588E-3</v>
      </c>
      <c r="G61" s="60">
        <v>6.008922671237006E-3</v>
      </c>
      <c r="H61" s="60">
        <v>2.9016719531402184E-3</v>
      </c>
      <c r="I61" s="60">
        <v>1.0077183687524562E-2</v>
      </c>
      <c r="J61" s="65">
        <v>-2.3115841607327745E-3</v>
      </c>
      <c r="K61" s="60">
        <v>7.0597936477507488E-3</v>
      </c>
      <c r="L61" s="60">
        <v>-7.987018961665944E-2</v>
      </c>
      <c r="M61" s="60">
        <v>6.5508068013577211E-2</v>
      </c>
      <c r="N61" s="60">
        <v>-3.8752140262386414E-4</v>
      </c>
      <c r="O61" s="60">
        <v>-1.2474940127976628E-2</v>
      </c>
      <c r="P61" s="60">
        <v>-2.3202146830902673E-2</v>
      </c>
      <c r="Q61" s="60">
        <v>-2.0716336882329909E-2</v>
      </c>
      <c r="R61" s="60">
        <v>1.7454245539487219E-3</v>
      </c>
      <c r="S61" s="60">
        <v>1.7454245539489236E-3</v>
      </c>
      <c r="T61" s="60">
        <v>1.7454245539487334E-3</v>
      </c>
      <c r="U61" s="60">
        <v>1.7454245539487989E-3</v>
      </c>
      <c r="V61" s="31">
        <v>1.7454245539488967E-3</v>
      </c>
      <c r="W61" s="15"/>
      <c r="Y61" s="2" t="s">
        <v>117</v>
      </c>
      <c r="Z61" s="3">
        <v>34855.549810999997</v>
      </c>
      <c r="AA61" s="3">
        <v>34841.640159000002</v>
      </c>
      <c r="AB61" s="3">
        <v>34413.159030000003</v>
      </c>
      <c r="AC61" s="3">
        <v>33604.729453</v>
      </c>
      <c r="AD61" s="3">
        <v>32973.484793999996</v>
      </c>
      <c r="AE61" s="3">
        <v>0</v>
      </c>
    </row>
    <row r="62" spans="2:31">
      <c r="W62" s="15"/>
    </row>
    <row r="63" spans="2:31">
      <c r="W63" s="15"/>
    </row>
    <row r="64" spans="2:31" ht="13.5" thickBot="1">
      <c r="B64" s="1" t="s">
        <v>77</v>
      </c>
      <c r="W64" s="15"/>
    </row>
    <row r="65" spans="2:23" ht="13.5" thickBot="1">
      <c r="B65" s="72" t="s">
        <v>5</v>
      </c>
      <c r="C65" s="75" t="s">
        <v>2</v>
      </c>
      <c r="D65" s="75" t="s">
        <v>22</v>
      </c>
      <c r="E65" s="75" t="s">
        <v>24</v>
      </c>
      <c r="F65" s="75" t="s">
        <v>38</v>
      </c>
      <c r="G65" s="75" t="s">
        <v>42</v>
      </c>
      <c r="H65" s="75" t="s">
        <v>43</v>
      </c>
      <c r="I65" s="75" t="s">
        <v>67</v>
      </c>
      <c r="J65" s="75" t="s">
        <v>68</v>
      </c>
      <c r="K65" s="75" t="s">
        <v>69</v>
      </c>
      <c r="L65" s="75" t="s">
        <v>73</v>
      </c>
      <c r="M65" s="75" t="s">
        <v>74</v>
      </c>
      <c r="N65" s="75" t="s">
        <v>75</v>
      </c>
      <c r="O65" s="75" t="s">
        <v>101</v>
      </c>
      <c r="P65" s="75" t="s">
        <v>102</v>
      </c>
      <c r="Q65" s="75" t="s">
        <v>103</v>
      </c>
      <c r="R65" s="75" t="s">
        <v>104</v>
      </c>
      <c r="S65" s="75" t="s">
        <v>106</v>
      </c>
      <c r="T65" s="75" t="s">
        <v>113</v>
      </c>
      <c r="U65" s="75" t="s">
        <v>118</v>
      </c>
      <c r="V65" s="76" t="s">
        <v>123</v>
      </c>
      <c r="W65" s="15"/>
    </row>
    <row r="66" spans="2:23">
      <c r="B66" s="26" t="s">
        <v>3</v>
      </c>
      <c r="C66" s="50">
        <v>518.02800000000002</v>
      </c>
      <c r="D66" s="50">
        <v>480.08800000000002</v>
      </c>
      <c r="E66" s="50">
        <v>471.95849047999997</v>
      </c>
      <c r="F66" s="3">
        <v>479.33122458999998</v>
      </c>
      <c r="G66" s="3">
        <v>474.50718543999994</v>
      </c>
      <c r="H66" s="3">
        <v>475.03500000000008</v>
      </c>
      <c r="I66" s="3">
        <v>479.93664360000002</v>
      </c>
      <c r="J66" s="62">
        <v>504.17099917999997</v>
      </c>
      <c r="K66" s="58">
        <v>511.44820616999999</v>
      </c>
      <c r="L66" s="58">
        <v>473.54457244217059</v>
      </c>
      <c r="M66" s="58">
        <v>475.39813783212975</v>
      </c>
      <c r="N66" s="58">
        <v>476.33639209064643</v>
      </c>
      <c r="O66" s="58">
        <v>470.46793054163703</v>
      </c>
      <c r="P66" s="58">
        <v>462.36290082152505</v>
      </c>
      <c r="Q66" s="58">
        <v>459.16926714473516</v>
      </c>
      <c r="R66" s="58">
        <v>456.3621878421352</v>
      </c>
      <c r="S66" s="58">
        <v>453.57226930088166</v>
      </c>
      <c r="T66" s="58">
        <v>450.79940661060391</v>
      </c>
      <c r="U66" s="58">
        <v>448.04349550228903</v>
      </c>
      <c r="V66" s="59">
        <v>445.30443234436086</v>
      </c>
      <c r="W66" s="15"/>
    </row>
    <row r="67" spans="2:23" ht="13.5" thickBot="1">
      <c r="B67" s="28" t="s">
        <v>4</v>
      </c>
      <c r="C67" s="60">
        <v>-2.5999999999999999E-2</v>
      </c>
      <c r="D67" s="60">
        <v>-7.3239284363007404E-2</v>
      </c>
      <c r="E67" s="60">
        <v>-1.6933373714819067E-2</v>
      </c>
      <c r="F67" s="60">
        <v>1.5621573207638781E-2</v>
      </c>
      <c r="G67" s="60">
        <v>-1.0064103698077077E-2</v>
      </c>
      <c r="H67" s="60">
        <v>1.1123426076482012E-3</v>
      </c>
      <c r="I67" s="60">
        <v>1.0318489374467023E-2</v>
      </c>
      <c r="J67" s="65">
        <v>5.0494905740512498E-2</v>
      </c>
      <c r="K67" s="60">
        <v>1.443400552954436E-2</v>
      </c>
      <c r="L67" s="60">
        <v>-7.4110405062659729E-2</v>
      </c>
      <c r="M67" s="60">
        <v>3.9142363735686489E-3</v>
      </c>
      <c r="N67" s="60">
        <v>1.9736178664797183E-3</v>
      </c>
      <c r="O67" s="60">
        <v>-1.231999411855274E-2</v>
      </c>
      <c r="P67" s="60">
        <v>-1.7227592347858617E-2</v>
      </c>
      <c r="Q67" s="60">
        <v>-6.9072014020057568E-3</v>
      </c>
      <c r="R67" s="60">
        <v>-6.1133867256737313E-3</v>
      </c>
      <c r="S67" s="60">
        <v>-6.1133867256737539E-3</v>
      </c>
      <c r="T67" s="60">
        <v>-6.1133867256737912E-3</v>
      </c>
      <c r="U67" s="60">
        <v>-6.113386725673766E-3</v>
      </c>
      <c r="V67" s="31">
        <v>-6.1133867256737756E-3</v>
      </c>
      <c r="W67" s="15"/>
    </row>
    <row r="68" spans="2:23">
      <c r="C68" s="15"/>
      <c r="D68" s="15"/>
      <c r="E68" s="15"/>
      <c r="F68" s="15"/>
      <c r="G68" s="15"/>
      <c r="H68" s="15"/>
      <c r="I68" s="15"/>
      <c r="J68" s="66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</row>
    <row r="69" spans="2:23">
      <c r="W69" s="15"/>
    </row>
    <row r="70" spans="2:23" ht="13.5" thickBot="1">
      <c r="B70" s="1" t="s">
        <v>78</v>
      </c>
      <c r="W70" s="15"/>
    </row>
    <row r="71" spans="2:23" ht="13.5" thickBot="1">
      <c r="B71" s="72" t="s">
        <v>5</v>
      </c>
      <c r="C71" s="75" t="s">
        <v>2</v>
      </c>
      <c r="D71" s="75" t="s">
        <v>22</v>
      </c>
      <c r="E71" s="75" t="s">
        <v>24</v>
      </c>
      <c r="F71" s="75" t="s">
        <v>38</v>
      </c>
      <c r="G71" s="75" t="s">
        <v>42</v>
      </c>
      <c r="H71" s="75" t="s">
        <v>43</v>
      </c>
      <c r="I71" s="75" t="s">
        <v>67</v>
      </c>
      <c r="J71" s="75" t="s">
        <v>68</v>
      </c>
      <c r="K71" s="75" t="s">
        <v>69</v>
      </c>
      <c r="L71" s="75" t="s">
        <v>73</v>
      </c>
      <c r="M71" s="75" t="s">
        <v>74</v>
      </c>
      <c r="N71" s="75" t="s">
        <v>75</v>
      </c>
      <c r="O71" s="75" t="s">
        <v>101</v>
      </c>
      <c r="P71" s="75" t="s">
        <v>102</v>
      </c>
      <c r="Q71" s="75" t="s">
        <v>103</v>
      </c>
      <c r="R71" s="75" t="s">
        <v>104</v>
      </c>
      <c r="S71" s="75" t="s">
        <v>106</v>
      </c>
      <c r="T71" s="75" t="s">
        <v>113</v>
      </c>
      <c r="U71" s="75" t="s">
        <v>118</v>
      </c>
      <c r="V71" s="76" t="s">
        <v>123</v>
      </c>
      <c r="W71" s="15"/>
    </row>
    <row r="72" spans="2:23">
      <c r="B72" s="26" t="s">
        <v>3</v>
      </c>
      <c r="C72" s="50">
        <v>379.53899999999999</v>
      </c>
      <c r="D72" s="50">
        <v>347.416</v>
      </c>
      <c r="E72" s="50">
        <v>348.35508490000001</v>
      </c>
      <c r="F72" s="3">
        <v>351.94583661000001</v>
      </c>
      <c r="G72" s="3">
        <v>353.20584421000001</v>
      </c>
      <c r="H72" s="3">
        <v>366.63</v>
      </c>
      <c r="I72" s="3">
        <v>370.04908270722194</v>
      </c>
      <c r="J72" s="62">
        <v>368.03416726020998</v>
      </c>
      <c r="K72" s="58">
        <v>370.54602394999995</v>
      </c>
      <c r="L72" s="58">
        <v>345.28188238290045</v>
      </c>
      <c r="M72" s="58">
        <v>348.55549810999997</v>
      </c>
      <c r="N72" s="58">
        <v>348.41640159000002</v>
      </c>
      <c r="O72" s="58">
        <v>344.13159029999997</v>
      </c>
      <c r="P72" s="58">
        <v>336.04729452999999</v>
      </c>
      <c r="Q72" s="58">
        <v>329.73484794000001</v>
      </c>
      <c r="R72" s="58">
        <v>326.7347683126676</v>
      </c>
      <c r="S72" s="58">
        <v>323.76198479257584</v>
      </c>
      <c r="T72" s="58">
        <v>320.8162490271597</v>
      </c>
      <c r="U72" s="58">
        <v>317.89731492348039</v>
      </c>
      <c r="V72" s="59">
        <v>315.00493862766604</v>
      </c>
      <c r="W72" s="15"/>
    </row>
    <row r="73" spans="2:23" ht="13.5" thickBot="1">
      <c r="B73" s="28" t="s">
        <v>4</v>
      </c>
      <c r="C73" s="60">
        <v>-3.2000000000000001E-2</v>
      </c>
      <c r="D73" s="60">
        <v>-8.4636888435707505E-2</v>
      </c>
      <c r="E73" s="60">
        <v>2.7030559905128482E-3</v>
      </c>
      <c r="F73" s="60">
        <v>1.0307734451560481E-2</v>
      </c>
      <c r="G73" s="60">
        <v>3.5801179298968109E-3</v>
      </c>
      <c r="H73" s="60">
        <v>3.8006607223686248E-2</v>
      </c>
      <c r="I73" s="60">
        <v>9.3257035900552229E-3</v>
      </c>
      <c r="J73" s="65">
        <v>-5.4449951132729425E-3</v>
      </c>
      <c r="K73" s="60">
        <v>6.8250638479823962E-3</v>
      </c>
      <c r="L73" s="60">
        <v>-6.8180846464860584E-2</v>
      </c>
      <c r="M73" s="60">
        <v>9.480994787526233E-3</v>
      </c>
      <c r="N73" s="60">
        <v>-3.9906563159722573E-4</v>
      </c>
      <c r="O73" s="60">
        <v>-1.2297960918160832E-2</v>
      </c>
      <c r="P73" s="60">
        <v>-2.3491873451525976E-2</v>
      </c>
      <c r="Q73" s="60">
        <v>-1.8784399376964623E-2</v>
      </c>
      <c r="R73" s="60">
        <v>-9.0984609181445058E-3</v>
      </c>
      <c r="S73" s="60">
        <v>-9.0984609181443427E-3</v>
      </c>
      <c r="T73" s="60">
        <v>-9.0984609181445006E-3</v>
      </c>
      <c r="U73" s="60">
        <v>-9.0984609181444347E-3</v>
      </c>
      <c r="V73" s="31">
        <v>-9.0984609181444936E-3</v>
      </c>
      <c r="W73" s="15"/>
    </row>
    <row r="74" spans="2:23">
      <c r="C74" s="15"/>
      <c r="D74" s="15"/>
      <c r="E74" s="15"/>
      <c r="F74" s="15"/>
      <c r="G74" s="15"/>
      <c r="H74" s="15"/>
      <c r="I74" s="15"/>
      <c r="J74" s="66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</row>
    <row r="75" spans="2:23">
      <c r="W75" s="15"/>
    </row>
    <row r="76" spans="2:23" ht="13.5" thickBot="1">
      <c r="B76" s="1" t="s">
        <v>109</v>
      </c>
      <c r="W76" s="15"/>
    </row>
    <row r="77" spans="2:23" ht="13.5" thickBot="1">
      <c r="B77" s="72" t="s">
        <v>5</v>
      </c>
      <c r="C77" s="75" t="s">
        <v>2</v>
      </c>
      <c r="D77" s="75" t="s">
        <v>22</v>
      </c>
      <c r="E77" s="75" t="s">
        <v>24</v>
      </c>
      <c r="F77" s="75" t="s">
        <v>38</v>
      </c>
      <c r="G77" s="75" t="s">
        <v>42</v>
      </c>
      <c r="H77" s="75" t="s">
        <v>43</v>
      </c>
      <c r="I77" s="75" t="s">
        <v>67</v>
      </c>
      <c r="J77" s="75" t="s">
        <v>68</v>
      </c>
      <c r="K77" s="75" t="s">
        <v>69</v>
      </c>
      <c r="L77" s="75" t="s">
        <v>73</v>
      </c>
      <c r="M77" s="75" t="s">
        <v>74</v>
      </c>
      <c r="N77" s="75" t="s">
        <v>75</v>
      </c>
      <c r="O77" s="75" t="s">
        <v>101</v>
      </c>
      <c r="P77" s="75" t="s">
        <v>102</v>
      </c>
      <c r="Q77" s="75" t="s">
        <v>103</v>
      </c>
      <c r="R77" s="75" t="s">
        <v>104</v>
      </c>
      <c r="S77" s="75" t="s">
        <v>106</v>
      </c>
      <c r="T77" s="75" t="s">
        <v>113</v>
      </c>
      <c r="U77" s="75" t="s">
        <v>118</v>
      </c>
      <c r="V77" s="76" t="s">
        <v>123</v>
      </c>
      <c r="W77" s="15"/>
    </row>
    <row r="78" spans="2:23">
      <c r="B78" s="26" t="s">
        <v>3</v>
      </c>
      <c r="C78" s="50">
        <v>2162.9059999999999</v>
      </c>
      <c r="D78" s="50">
        <v>1958.7719999999999</v>
      </c>
      <c r="E78" s="50">
        <v>1943.0958794200001</v>
      </c>
      <c r="F78" s="3">
        <v>1962.14419731</v>
      </c>
      <c r="G78" s="3">
        <v>1963.3549953199999</v>
      </c>
      <c r="H78" s="3">
        <v>1995.4549999999999</v>
      </c>
      <c r="I78" s="3">
        <v>2014.4124724770963</v>
      </c>
      <c r="J78" s="62">
        <v>2059.7232817502095</v>
      </c>
      <c r="K78" s="58">
        <v>2082.2019633366663</v>
      </c>
      <c r="L78" s="58">
        <v>1923.7541946957756</v>
      </c>
      <c r="M78" s="58">
        <v>1983.9917782075552</v>
      </c>
      <c r="N78" s="58">
        <v>1985.3344078745677</v>
      </c>
      <c r="O78" s="58">
        <v>1961.651106378059</v>
      </c>
      <c r="P78" s="58">
        <v>1918.4977775293955</v>
      </c>
      <c r="Q78" s="58">
        <v>1884.0913005115358</v>
      </c>
      <c r="R78" s="58">
        <v>1876.8316956360095</v>
      </c>
      <c r="S78" s="58">
        <v>1869.6366219664419</v>
      </c>
      <c r="T78" s="58">
        <v>1862.5055823152195</v>
      </c>
      <c r="U78" s="58">
        <v>1855.4380835394891</v>
      </c>
      <c r="V78" s="59">
        <v>1848.4336365077847</v>
      </c>
      <c r="W78" s="15"/>
    </row>
    <row r="79" spans="2:23" ht="13.5" thickBot="1">
      <c r="B79" s="28" t="s">
        <v>4</v>
      </c>
      <c r="C79" s="60">
        <v>-1.2999999999999999E-2</v>
      </c>
      <c r="D79" s="60">
        <v>-9.4379506090417259E-2</v>
      </c>
      <c r="E79" s="60">
        <v>-8.0030348504062047E-3</v>
      </c>
      <c r="F79" s="60">
        <v>9.8030766735430937E-3</v>
      </c>
      <c r="G79" s="60">
        <v>6.1707901573182272E-4</v>
      </c>
      <c r="H79" s="60">
        <v>1.6349567325580936E-2</v>
      </c>
      <c r="I79" s="60">
        <v>9.500325728766832E-3</v>
      </c>
      <c r="J79" s="65">
        <v>2.2493312512801827E-2</v>
      </c>
      <c r="K79" s="60">
        <v>1.0913447347818473E-2</v>
      </c>
      <c r="L79" s="60">
        <v>-7.6096253596352803E-2</v>
      </c>
      <c r="M79" s="60">
        <v>3.1312515745446162E-2</v>
      </c>
      <c r="N79" s="60">
        <v>6.7673146721681089E-4</v>
      </c>
      <c r="O79" s="60">
        <v>-1.1929124586050567E-2</v>
      </c>
      <c r="P79" s="60">
        <v>-2.1998472974300028E-2</v>
      </c>
      <c r="Q79" s="60">
        <v>-1.7934071866461967E-2</v>
      </c>
      <c r="R79" s="60">
        <v>-3.8531067329673945E-3</v>
      </c>
      <c r="S79" s="60">
        <v>-3.8336275363941826E-3</v>
      </c>
      <c r="T79" s="60">
        <v>-3.8141313490758118E-3</v>
      </c>
      <c r="U79" s="60">
        <v>-3.7946188418641153E-3</v>
      </c>
      <c r="V79" s="31">
        <v>-3.7750906882014833E-3</v>
      </c>
      <c r="W79" s="15"/>
    </row>
    <row r="80" spans="2:23">
      <c r="M80" s="15"/>
      <c r="W80" s="15"/>
    </row>
    <row r="81" spans="1:23">
      <c r="W81" s="15"/>
    </row>
    <row r="82" spans="1:23" s="17" customFormat="1">
      <c r="A82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</row>
    <row r="83" spans="1:23" s="17" customFormat="1">
      <c r="A83"/>
      <c r="B83" s="2"/>
      <c r="C83" s="2"/>
      <c r="D83" s="2"/>
      <c r="E83" s="2"/>
      <c r="F83" s="2"/>
      <c r="G83" s="2"/>
      <c r="H83" s="2"/>
      <c r="I83" s="2"/>
      <c r="J83" s="53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3" ht="13.5" thickBot="1">
      <c r="B84" s="1" t="s">
        <v>84</v>
      </c>
    </row>
    <row r="85" spans="1:23" ht="13.5" thickBot="1">
      <c r="B85" s="72" t="s">
        <v>0</v>
      </c>
      <c r="C85" s="73">
        <v>2024</v>
      </c>
      <c r="D85" s="73">
        <v>2025</v>
      </c>
      <c r="E85" s="73">
        <v>2026</v>
      </c>
      <c r="F85" s="73">
        <v>2027</v>
      </c>
      <c r="G85" s="73">
        <v>2028</v>
      </c>
      <c r="H85" s="73">
        <v>2029</v>
      </c>
      <c r="I85" s="73">
        <v>2030</v>
      </c>
      <c r="J85" s="73">
        <v>2031</v>
      </c>
      <c r="K85" s="73">
        <v>2032</v>
      </c>
      <c r="L85" s="74">
        <v>2033</v>
      </c>
      <c r="M85" s="1"/>
    </row>
    <row r="86" spans="1:23">
      <c r="B86" s="26" t="s">
        <v>122</v>
      </c>
      <c r="C86" s="13">
        <v>40.268144003000003</v>
      </c>
      <c r="D86" s="13">
        <v>41.396069781000001</v>
      </c>
      <c r="E86" s="13">
        <v>40.847689752999997</v>
      </c>
      <c r="F86" s="13">
        <v>40.221882536999999</v>
      </c>
      <c r="G86" s="13">
        <v>40.221882536999999</v>
      </c>
      <c r="H86" s="13">
        <v>42.674303922</v>
      </c>
      <c r="I86" s="13">
        <v>42.360754596999996</v>
      </c>
      <c r="J86" s="13">
        <v>42.037990142000005</v>
      </c>
      <c r="K86" s="13">
        <v>41.638396114000003</v>
      </c>
      <c r="L86" s="32"/>
    </row>
    <row r="87" spans="1:23">
      <c r="B87" s="26" t="s">
        <v>124</v>
      </c>
      <c r="C87" s="13">
        <v>39.426509749999994</v>
      </c>
      <c r="D87" s="13">
        <v>40.462637887999996</v>
      </c>
      <c r="E87" s="13">
        <v>40.352253119000004</v>
      </c>
      <c r="F87" s="13">
        <v>39.852578899000001</v>
      </c>
      <c r="G87" s="13">
        <v>38.859800258</v>
      </c>
      <c r="H87" s="13">
        <v>38.859800258</v>
      </c>
      <c r="I87" s="13">
        <v>39.842044833999999</v>
      </c>
      <c r="J87" s="64">
        <v>39.488868757999995</v>
      </c>
      <c r="K87" s="13">
        <v>39.076576791000001</v>
      </c>
      <c r="L87" s="32">
        <v>38.649185682000002</v>
      </c>
      <c r="S87" s="42"/>
      <c r="T87" s="42"/>
      <c r="U87" s="42"/>
      <c r="V87" s="42"/>
    </row>
    <row r="88" spans="1:23" ht="13.5" thickBot="1">
      <c r="B88" s="28" t="s">
        <v>6</v>
      </c>
      <c r="C88" s="60">
        <v>-2.09007460819974E-2</v>
      </c>
      <c r="D88" s="60">
        <v>-2.254880470388115E-2</v>
      </c>
      <c r="E88" s="60">
        <v>-1.2128877716116294E-2</v>
      </c>
      <c r="F88" s="60">
        <v>-9.1816597012901301E-3</v>
      </c>
      <c r="G88" s="60">
        <v>-3.3864210053992955E-2</v>
      </c>
      <c r="H88" s="60">
        <v>-8.9386429617508034E-2</v>
      </c>
      <c r="I88" s="60">
        <v>-5.9458566943903612E-2</v>
      </c>
      <c r="J88" s="60">
        <v>-6.0638517098209027E-2</v>
      </c>
      <c r="K88" s="60">
        <v>-6.1525408327114832E-2</v>
      </c>
      <c r="L88" s="31"/>
    </row>
    <row r="89" spans="1:23" s="17" customFormat="1">
      <c r="A89"/>
      <c r="B89" s="2"/>
      <c r="C89" s="2"/>
      <c r="D89" s="2"/>
      <c r="E89" s="2"/>
      <c r="F89" s="2"/>
      <c r="G89" s="2"/>
      <c r="H89" s="2"/>
      <c r="I89" s="2"/>
      <c r="J89" s="53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3" s="17" customFormat="1">
      <c r="A90"/>
      <c r="B90" s="2"/>
      <c r="C90" s="2"/>
      <c r="D90" s="2"/>
      <c r="E90" s="2"/>
      <c r="F90" s="2"/>
      <c r="G90" s="2"/>
      <c r="H90" s="2"/>
      <c r="I90" s="2"/>
      <c r="J90" s="53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3" ht="13.5" thickBot="1">
      <c r="B91" s="1" t="s">
        <v>85</v>
      </c>
    </row>
    <row r="92" spans="1:23" ht="13.5" thickBot="1">
      <c r="B92" s="72" t="s">
        <v>0</v>
      </c>
      <c r="C92" s="73">
        <v>2024</v>
      </c>
      <c r="D92" s="73">
        <v>2025</v>
      </c>
      <c r="E92" s="73">
        <v>2026</v>
      </c>
      <c r="F92" s="73">
        <v>2027</v>
      </c>
      <c r="G92" s="73">
        <v>2028</v>
      </c>
      <c r="H92" s="73">
        <v>2029</v>
      </c>
      <c r="I92" s="73">
        <v>2030</v>
      </c>
      <c r="J92" s="73">
        <v>2031</v>
      </c>
      <c r="K92" s="73">
        <v>2032</v>
      </c>
      <c r="L92" s="74">
        <v>2033</v>
      </c>
    </row>
    <row r="93" spans="1:23">
      <c r="B93" s="26" t="s">
        <v>122</v>
      </c>
      <c r="C93" s="13">
        <v>55.712854055999998</v>
      </c>
      <c r="D93" s="13">
        <v>57.258838056999998</v>
      </c>
      <c r="E93" s="13">
        <v>56.607230272999999</v>
      </c>
      <c r="F93" s="13">
        <v>55.842473994999999</v>
      </c>
      <c r="G93" s="13">
        <v>55.842473994999999</v>
      </c>
      <c r="H93" s="13">
        <v>58.955613002</v>
      </c>
      <c r="I93" s="13">
        <v>58.539114937999997</v>
      </c>
      <c r="J93" s="13">
        <v>58.097647395000003</v>
      </c>
      <c r="K93" s="13">
        <v>57.551349104000003</v>
      </c>
      <c r="L93" s="32"/>
      <c r="M93" s="20"/>
    </row>
    <row r="94" spans="1:23">
      <c r="B94" s="26" t="s">
        <v>124</v>
      </c>
      <c r="C94" s="13">
        <v>55.003622383</v>
      </c>
      <c r="D94" s="13">
        <v>56.009944240999999</v>
      </c>
      <c r="E94" s="13">
        <v>55.623098213999995</v>
      </c>
      <c r="F94" s="13">
        <v>54.944813993999993</v>
      </c>
      <c r="G94" s="13">
        <v>53.629785015000003</v>
      </c>
      <c r="H94" s="13">
        <v>53.629785015000003</v>
      </c>
      <c r="I94" s="13">
        <v>55.098099460999997</v>
      </c>
      <c r="J94" s="64">
        <v>54.605071342000002</v>
      </c>
      <c r="K94" s="13">
        <v>54.019814425</v>
      </c>
      <c r="L94" s="32">
        <v>53.416869639999994</v>
      </c>
      <c r="S94" s="42"/>
      <c r="T94" s="42"/>
      <c r="U94" s="42"/>
      <c r="V94" s="42"/>
    </row>
    <row r="95" spans="1:23" ht="13.5" thickBot="1">
      <c r="B95" s="28" t="s">
        <v>6</v>
      </c>
      <c r="C95" s="60">
        <v>-1.2730126377785473E-2</v>
      </c>
      <c r="D95" s="60">
        <v>-2.1811371979933488E-2</v>
      </c>
      <c r="E95" s="60">
        <v>-1.7385271355864342E-2</v>
      </c>
      <c r="F95" s="60">
        <v>-1.6074860886005515E-2</v>
      </c>
      <c r="G95" s="60">
        <v>-3.9623763449271869E-2</v>
      </c>
      <c r="H95" s="60">
        <v>-9.0336232901510563E-2</v>
      </c>
      <c r="I95" s="60">
        <v>-5.8781474244092212E-2</v>
      </c>
      <c r="J95" s="60">
        <v>-6.011561929959626E-2</v>
      </c>
      <c r="K95" s="60">
        <v>-6.1363195372157668E-2</v>
      </c>
      <c r="L95" s="31"/>
    </row>
    <row r="96" spans="1:23" s="17" customFormat="1">
      <c r="A96"/>
      <c r="B96" s="2"/>
      <c r="C96" s="2"/>
      <c r="D96" s="2"/>
      <c r="E96" s="2"/>
      <c r="F96" s="2"/>
      <c r="G96" s="2"/>
      <c r="H96" s="2"/>
      <c r="I96" s="2"/>
      <c r="J96" s="53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s="17" customFormat="1">
      <c r="A97"/>
      <c r="B97" s="2"/>
      <c r="C97" s="2"/>
      <c r="D97" s="2"/>
      <c r="E97" s="2"/>
      <c r="F97" s="2"/>
      <c r="G97" s="2"/>
      <c r="H97" s="2"/>
      <c r="I97" s="2"/>
      <c r="J97" s="53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3.5" thickBot="1">
      <c r="B98" s="1" t="s">
        <v>97</v>
      </c>
    </row>
    <row r="99" spans="1:22" ht="13.5" thickBot="1">
      <c r="B99" s="72" t="s">
        <v>0</v>
      </c>
      <c r="C99" s="73">
        <v>2024</v>
      </c>
      <c r="D99" s="73">
        <v>2025</v>
      </c>
      <c r="E99" s="73">
        <v>2026</v>
      </c>
      <c r="F99" s="73">
        <v>2027</v>
      </c>
      <c r="G99" s="73">
        <v>2028</v>
      </c>
      <c r="H99" s="73">
        <v>2029</v>
      </c>
      <c r="I99" s="73">
        <v>2030</v>
      </c>
      <c r="J99" s="73">
        <v>2031</v>
      </c>
      <c r="K99" s="73">
        <v>2032</v>
      </c>
      <c r="L99" s="74">
        <v>2033</v>
      </c>
    </row>
    <row r="100" spans="1:22">
      <c r="B100" s="26" t="s">
        <v>122</v>
      </c>
      <c r="C100" s="13">
        <v>47.915008471</v>
      </c>
      <c r="D100" s="13">
        <v>49.419872815000005</v>
      </c>
      <c r="E100" s="13">
        <v>48.858004048000005</v>
      </c>
      <c r="F100" s="13">
        <v>48.197126648000001</v>
      </c>
      <c r="G100" s="13">
        <v>48.197126648000001</v>
      </c>
      <c r="H100" s="13">
        <v>51.500711643000002</v>
      </c>
      <c r="I100" s="13">
        <v>51.123472659999997</v>
      </c>
      <c r="J100" s="13">
        <v>50.755096852000001</v>
      </c>
      <c r="K100" s="13">
        <v>50.290770514000002</v>
      </c>
      <c r="L100" s="32"/>
    </row>
    <row r="101" spans="1:22">
      <c r="B101" s="26" t="s">
        <v>124</v>
      </c>
      <c r="C101" s="13">
        <v>48.022214975000004</v>
      </c>
      <c r="D101" s="13">
        <v>49.255415921000001</v>
      </c>
      <c r="E101" s="13">
        <v>48.902768899000002</v>
      </c>
      <c r="F101" s="13">
        <v>48.218249081000003</v>
      </c>
      <c r="G101" s="13">
        <v>47.100704162</v>
      </c>
      <c r="H101" s="13">
        <v>47.100704162</v>
      </c>
      <c r="I101" s="13">
        <v>48.456943655000003</v>
      </c>
      <c r="J101" s="64">
        <v>48.056763560999997</v>
      </c>
      <c r="K101" s="13">
        <v>47.586239233000001</v>
      </c>
      <c r="L101" s="32">
        <v>47.109410586999999</v>
      </c>
      <c r="S101" s="42"/>
      <c r="T101" s="42"/>
      <c r="U101" s="42"/>
      <c r="V101" s="42"/>
    </row>
    <row r="102" spans="1:22" ht="13.5" thickBot="1">
      <c r="B102" s="28" t="s">
        <v>6</v>
      </c>
      <c r="C102" s="60">
        <v>2.2374305550814954E-3</v>
      </c>
      <c r="D102" s="60">
        <v>-3.3277482241938902E-3</v>
      </c>
      <c r="E102" s="60">
        <v>9.1622349034188469E-4</v>
      </c>
      <c r="F102" s="60">
        <v>4.3825087653599082E-4</v>
      </c>
      <c r="G102" s="60">
        <v>-2.2748710602761606E-2</v>
      </c>
      <c r="H102" s="60">
        <v>-8.5435857886792005E-2</v>
      </c>
      <c r="I102" s="60">
        <v>-5.2158604771117952E-2</v>
      </c>
      <c r="J102" s="60">
        <v>-5.3163789616405326E-2</v>
      </c>
      <c r="K102" s="60">
        <v>-5.3777885153839723E-2</v>
      </c>
      <c r="L102" s="31"/>
    </row>
    <row r="104" spans="1:22">
      <c r="C104" s="20"/>
      <c r="D104" s="20"/>
      <c r="E104" s="20"/>
      <c r="F104" s="20"/>
      <c r="G104" s="20"/>
      <c r="H104" s="20"/>
      <c r="I104" s="20"/>
      <c r="J104" s="67"/>
      <c r="K104" s="20"/>
      <c r="L104" s="20"/>
    </row>
    <row r="105" spans="1:22" ht="13.5" thickBot="1">
      <c r="B105" s="1" t="s">
        <v>86</v>
      </c>
    </row>
    <row r="106" spans="1:22" ht="13.5" thickBot="1">
      <c r="B106" s="72" t="s">
        <v>0</v>
      </c>
      <c r="C106" s="73">
        <v>2024</v>
      </c>
      <c r="D106" s="73">
        <v>2025</v>
      </c>
      <c r="E106" s="73">
        <v>2026</v>
      </c>
      <c r="F106" s="73">
        <v>2027</v>
      </c>
      <c r="G106" s="73">
        <v>2028</v>
      </c>
      <c r="H106" s="73">
        <v>2029</v>
      </c>
      <c r="I106" s="73">
        <v>2030</v>
      </c>
      <c r="J106" s="73">
        <v>2031</v>
      </c>
      <c r="K106" s="73">
        <v>2032</v>
      </c>
      <c r="L106" s="74">
        <v>2033</v>
      </c>
    </row>
    <row r="107" spans="1:22">
      <c r="B107" s="26" t="s">
        <v>122</v>
      </c>
      <c r="C107" s="13">
        <v>65.475184177000003</v>
      </c>
      <c r="D107" s="13">
        <v>67.409727617000001</v>
      </c>
      <c r="E107" s="13">
        <v>66.782922873999993</v>
      </c>
      <c r="F107" s="13">
        <v>65.930409553000004</v>
      </c>
      <c r="G107" s="13">
        <v>65.930409553000004</v>
      </c>
      <c r="H107" s="13">
        <v>68.120421026000002</v>
      </c>
      <c r="I107" s="13">
        <v>67.646651219999995</v>
      </c>
      <c r="J107" s="13">
        <v>67.122846202999995</v>
      </c>
      <c r="K107" s="13">
        <v>66.469564423000008</v>
      </c>
      <c r="L107" s="32"/>
    </row>
    <row r="108" spans="1:22">
      <c r="B108" s="26" t="s">
        <v>124</v>
      </c>
      <c r="C108" s="13">
        <v>62.722975744000003</v>
      </c>
      <c r="D108" s="13">
        <v>64.129434082000003</v>
      </c>
      <c r="E108" s="13">
        <v>63.789718269999995</v>
      </c>
      <c r="F108" s="13">
        <v>63.061755003999998</v>
      </c>
      <c r="G108" s="13">
        <v>62.972302922000004</v>
      </c>
      <c r="H108" s="13">
        <v>62.972302922000004</v>
      </c>
      <c r="I108" s="13">
        <v>63.099984450000001</v>
      </c>
      <c r="J108" s="64">
        <v>62.579861995000002</v>
      </c>
      <c r="K108" s="13">
        <v>61.952554859999999</v>
      </c>
      <c r="L108" s="32">
        <v>61.291632166000007</v>
      </c>
      <c r="S108" s="42"/>
      <c r="T108" s="42"/>
      <c r="U108" s="42"/>
      <c r="V108" s="42"/>
    </row>
    <row r="109" spans="1:22" ht="13.5" thickBot="1">
      <c r="B109" s="28" t="s">
        <v>6</v>
      </c>
      <c r="C109" s="60">
        <v>-4.2034374818403192E-2</v>
      </c>
      <c r="D109" s="60">
        <v>-4.8662020319048788E-2</v>
      </c>
      <c r="E109" s="60">
        <v>-4.4819910168461895E-2</v>
      </c>
      <c r="F109" s="60">
        <v>-4.3510340197325144E-2</v>
      </c>
      <c r="G109" s="60">
        <v>-4.4867105347222859E-2</v>
      </c>
      <c r="H109" s="60">
        <v>-7.5573785752661146E-2</v>
      </c>
      <c r="I109" s="60">
        <v>-6.7212000712546058E-2</v>
      </c>
      <c r="J109" s="60">
        <v>-6.7681638443349387E-2</v>
      </c>
      <c r="K109" s="60">
        <v>-6.7956057816997206E-2</v>
      </c>
      <c r="L109" s="31"/>
    </row>
    <row r="110" spans="1:22">
      <c r="C110" s="39"/>
      <c r="D110" s="39"/>
      <c r="E110" s="39"/>
      <c r="F110" s="39"/>
      <c r="G110" s="39"/>
      <c r="H110" s="39"/>
      <c r="I110" s="39"/>
      <c r="J110" s="68"/>
      <c r="K110" s="39"/>
      <c r="L110" s="39"/>
    </row>
    <row r="111" spans="1:22">
      <c r="C111" s="20"/>
      <c r="D111" s="20"/>
      <c r="E111" s="20"/>
      <c r="F111" s="20"/>
      <c r="G111" s="20"/>
      <c r="H111" s="20"/>
      <c r="I111" s="20"/>
      <c r="J111" s="67"/>
      <c r="K111" s="20"/>
      <c r="L111" s="20"/>
    </row>
    <row r="112" spans="1:22" ht="13.5" thickBot="1">
      <c r="B112" s="1" t="s">
        <v>87</v>
      </c>
    </row>
    <row r="113" spans="2:22" ht="13.5" thickBot="1">
      <c r="B113" s="72" t="s">
        <v>0</v>
      </c>
      <c r="C113" s="73">
        <v>2024</v>
      </c>
      <c r="D113" s="73">
        <v>2025</v>
      </c>
      <c r="E113" s="73">
        <v>2026</v>
      </c>
      <c r="F113" s="73">
        <v>2027</v>
      </c>
      <c r="G113" s="73">
        <v>2028</v>
      </c>
      <c r="H113" s="73">
        <v>2029</v>
      </c>
      <c r="I113" s="73">
        <v>2030</v>
      </c>
      <c r="J113" s="73">
        <v>2031</v>
      </c>
      <c r="K113" s="73">
        <v>2032</v>
      </c>
      <c r="L113" s="74">
        <v>2033</v>
      </c>
    </row>
    <row r="114" spans="2:22">
      <c r="B114" s="26" t="s">
        <v>122</v>
      </c>
      <c r="C114" s="13">
        <v>43.012624838000001</v>
      </c>
      <c r="D114" s="13">
        <v>44.335714393000003</v>
      </c>
      <c r="E114" s="13">
        <v>43.794804753999998</v>
      </c>
      <c r="F114" s="13">
        <v>43.181960228000001</v>
      </c>
      <c r="G114" s="13">
        <v>43.181960228000001</v>
      </c>
      <c r="H114" s="13">
        <v>46.051023325999999</v>
      </c>
      <c r="I114" s="13">
        <v>45.710301183000006</v>
      </c>
      <c r="J114" s="13">
        <v>45.363206536999996</v>
      </c>
      <c r="K114" s="13">
        <v>44.931266259000004</v>
      </c>
      <c r="L114" s="47"/>
    </row>
    <row r="115" spans="2:22">
      <c r="B115" s="26" t="s">
        <v>124</v>
      </c>
      <c r="C115" s="13">
        <v>41.710401151999996</v>
      </c>
      <c r="D115" s="13">
        <v>42.737426762000005</v>
      </c>
      <c r="E115" s="13">
        <v>42.418664840999995</v>
      </c>
      <c r="F115" s="13">
        <v>41.839575304999997</v>
      </c>
      <c r="G115" s="13">
        <v>40.878409151</v>
      </c>
      <c r="H115" s="13">
        <v>40.878409151</v>
      </c>
      <c r="I115" s="13">
        <v>42.065676135000004</v>
      </c>
      <c r="J115" s="64">
        <v>41.720960564999999</v>
      </c>
      <c r="K115" s="13">
        <v>41.316327737000002</v>
      </c>
      <c r="L115" s="32">
        <v>40.906136549999999</v>
      </c>
      <c r="S115" s="42"/>
      <c r="T115" s="42"/>
      <c r="U115" s="42"/>
      <c r="V115" s="42"/>
    </row>
    <row r="116" spans="2:22" ht="13.5" thickBot="1">
      <c r="B116" s="28" t="s">
        <v>6</v>
      </c>
      <c r="C116" s="60">
        <v>-3.0275382888270988E-2</v>
      </c>
      <c r="D116" s="60">
        <v>-3.6049664539799221E-2</v>
      </c>
      <c r="E116" s="60">
        <v>-3.1422446583103288E-2</v>
      </c>
      <c r="F116" s="60">
        <v>-3.1086706483731526E-2</v>
      </c>
      <c r="G116" s="60">
        <v>-5.3345217883516448E-2</v>
      </c>
      <c r="H116" s="60">
        <v>-0.11232354465572945</v>
      </c>
      <c r="I116" s="60">
        <v>-7.9733122593282413E-2</v>
      </c>
      <c r="J116" s="60">
        <v>-8.029075213255131E-2</v>
      </c>
      <c r="K116" s="60">
        <v>-8.0454855226251468E-2</v>
      </c>
      <c r="L116" s="31"/>
    </row>
    <row r="117" spans="2:22">
      <c r="C117" s="20"/>
      <c r="D117" s="20"/>
      <c r="E117" s="20"/>
      <c r="F117" s="20"/>
      <c r="G117" s="20"/>
      <c r="H117" s="20"/>
      <c r="I117" s="20"/>
      <c r="J117" s="67"/>
      <c r="K117" s="20"/>
      <c r="L117" s="20"/>
    </row>
    <row r="119" spans="2:22" ht="13.5" thickBot="1">
      <c r="B119" s="1" t="s">
        <v>110</v>
      </c>
    </row>
    <row r="120" spans="2:22" ht="13.5" thickBot="1">
      <c r="B120" s="72" t="s">
        <v>0</v>
      </c>
      <c r="C120" s="73">
        <v>2024</v>
      </c>
      <c r="D120" s="73">
        <v>2025</v>
      </c>
      <c r="E120" s="73">
        <v>2026</v>
      </c>
      <c r="F120" s="73">
        <v>2027</v>
      </c>
      <c r="G120" s="73">
        <v>2028</v>
      </c>
      <c r="H120" s="73">
        <v>2029</v>
      </c>
      <c r="I120" s="73">
        <v>2030</v>
      </c>
      <c r="J120" s="73">
        <v>2031</v>
      </c>
      <c r="K120" s="73">
        <v>2032</v>
      </c>
      <c r="L120" s="74">
        <v>2033</v>
      </c>
    </row>
    <row r="121" spans="2:22">
      <c r="B121" s="26" t="s">
        <v>122</v>
      </c>
      <c r="C121" s="13">
        <v>252.38381554499998</v>
      </c>
      <c r="D121" s="13">
        <v>259.82022266299998</v>
      </c>
      <c r="E121" s="13">
        <v>256.89065170199996</v>
      </c>
      <c r="F121" s="13">
        <v>253.37385296100001</v>
      </c>
      <c r="G121" s="13">
        <v>253.37385296100001</v>
      </c>
      <c r="H121" s="13">
        <v>267.30207291900001</v>
      </c>
      <c r="I121" s="13">
        <v>265.38029459799998</v>
      </c>
      <c r="J121" s="13">
        <v>263.37678712900004</v>
      </c>
      <c r="K121" s="13">
        <v>260.88134641400001</v>
      </c>
      <c r="L121" s="32"/>
    </row>
    <row r="122" spans="2:22">
      <c r="B122" s="26" t="s">
        <v>124</v>
      </c>
      <c r="C122" s="13">
        <v>246.885724004</v>
      </c>
      <c r="D122" s="13">
        <v>252.594858894</v>
      </c>
      <c r="E122" s="13">
        <v>251.086503343</v>
      </c>
      <c r="F122" s="13">
        <v>247.91697228300001</v>
      </c>
      <c r="G122" s="13">
        <v>243.441001508</v>
      </c>
      <c r="H122" s="13">
        <v>243.441001508</v>
      </c>
      <c r="I122" s="13">
        <v>248.56274853500003</v>
      </c>
      <c r="J122" s="13">
        <v>246.45152622099999</v>
      </c>
      <c r="K122" s="13">
        <v>243.95151304599997</v>
      </c>
      <c r="L122" s="32">
        <v>241.37323462500001</v>
      </c>
    </row>
    <row r="123" spans="2:22" ht="13.5" thickBot="1">
      <c r="B123" s="28" t="s">
        <v>6</v>
      </c>
      <c r="C123" s="60">
        <v>-2.1784643873171302E-2</v>
      </c>
      <c r="D123" s="60">
        <v>-2.7809089280828026E-2</v>
      </c>
      <c r="E123" s="60">
        <v>-2.2593848084954529E-2</v>
      </c>
      <c r="F123" s="60">
        <v>-2.1536873731165709E-2</v>
      </c>
      <c r="G123" s="60">
        <v>-3.9202353900853783E-2</v>
      </c>
      <c r="H123" s="60">
        <v>-8.9266316382928243E-2</v>
      </c>
      <c r="I123" s="60">
        <v>-6.3371495191364133E-2</v>
      </c>
      <c r="J123" s="60">
        <v>-6.4262538443489212E-2</v>
      </c>
      <c r="K123" s="60">
        <v>-6.4894763848441658E-2</v>
      </c>
      <c r="L123" s="31"/>
    </row>
    <row r="127" spans="2:22">
      <c r="C127" s="13"/>
      <c r="D127" s="13"/>
      <c r="E127" s="13"/>
      <c r="F127" s="13"/>
      <c r="G127" s="13"/>
      <c r="H127" s="13"/>
      <c r="I127" s="13"/>
      <c r="J127" s="64"/>
      <c r="K127" s="13"/>
      <c r="L127" s="13"/>
    </row>
    <row r="139" spans="2:2">
      <c r="B139" s="2" t="s">
        <v>120</v>
      </c>
    </row>
    <row r="145" spans="2:22" ht="13.5" thickBot="1">
      <c r="B145" s="1" t="s">
        <v>108</v>
      </c>
      <c r="N145" s="41"/>
      <c r="O145" s="41"/>
      <c r="P145" s="41"/>
      <c r="Q145" s="41"/>
      <c r="R145" s="41"/>
      <c r="S145" s="41"/>
      <c r="T145" s="41"/>
      <c r="U145" s="41"/>
      <c r="V145" s="41"/>
    </row>
    <row r="146" spans="2:22" ht="13.5" thickBot="1">
      <c r="B146" s="72" t="s">
        <v>0</v>
      </c>
      <c r="C146" s="73">
        <v>2014</v>
      </c>
      <c r="D146" s="73">
        <v>2015</v>
      </c>
      <c r="E146" s="73">
        <v>2016</v>
      </c>
      <c r="F146" s="73">
        <v>2017</v>
      </c>
      <c r="G146" s="73">
        <v>2018</v>
      </c>
      <c r="H146" s="73">
        <v>2019</v>
      </c>
      <c r="I146" s="73">
        <v>2020</v>
      </c>
      <c r="J146" s="73">
        <v>2021</v>
      </c>
      <c r="K146" s="73">
        <v>2022</v>
      </c>
      <c r="L146" s="73">
        <v>2023</v>
      </c>
      <c r="M146" s="73">
        <v>2024</v>
      </c>
      <c r="N146" s="73">
        <v>2025</v>
      </c>
      <c r="O146" s="73">
        <v>2026</v>
      </c>
      <c r="P146" s="73">
        <v>2027</v>
      </c>
      <c r="Q146" s="73">
        <v>2028</v>
      </c>
      <c r="R146" s="73">
        <v>2029</v>
      </c>
      <c r="S146" s="73">
        <v>2030</v>
      </c>
      <c r="T146" s="73">
        <v>2031</v>
      </c>
      <c r="U146" s="73">
        <v>2032</v>
      </c>
      <c r="V146" s="73">
        <v>2033</v>
      </c>
    </row>
    <row r="147" spans="2:22">
      <c r="B147" s="26" t="s">
        <v>14</v>
      </c>
      <c r="C147" s="3">
        <v>266.83168605000003</v>
      </c>
      <c r="D147" s="3">
        <v>266.744681722</v>
      </c>
      <c r="E147" s="3">
        <v>264.548</v>
      </c>
      <c r="F147" s="3">
        <v>267.34161754500002</v>
      </c>
      <c r="G147" s="3">
        <v>272.30247934700003</v>
      </c>
      <c r="H147" s="3">
        <v>262.660983316</v>
      </c>
      <c r="I147" s="3">
        <v>268.24598703599997</v>
      </c>
      <c r="J147" s="3">
        <v>270.79804927399999</v>
      </c>
      <c r="K147" s="3">
        <v>250.70401052399998</v>
      </c>
      <c r="L147" s="3">
        <v>242.94302538899998</v>
      </c>
      <c r="M147" s="3">
        <v>246.885724004</v>
      </c>
      <c r="N147" s="3">
        <v>252.594858894</v>
      </c>
      <c r="O147" s="3">
        <v>251.086503343</v>
      </c>
      <c r="P147" s="3">
        <v>247.91697228300001</v>
      </c>
      <c r="Q147" s="3">
        <v>243.441001508</v>
      </c>
      <c r="R147" s="3">
        <v>243.441001508</v>
      </c>
      <c r="S147" s="3">
        <v>242.24814060061081</v>
      </c>
      <c r="T147" s="3">
        <v>240.55240361640654</v>
      </c>
      <c r="U147" s="3">
        <v>238.74826058928349</v>
      </c>
      <c r="V147" s="3">
        <v>236.95764863486386</v>
      </c>
    </row>
    <row r="148" spans="2:22">
      <c r="B148" s="26"/>
      <c r="C148" s="3"/>
      <c r="D148" s="3"/>
      <c r="E148" s="3"/>
      <c r="F148" s="3"/>
      <c r="G148" s="3"/>
      <c r="H148" s="3"/>
      <c r="I148" s="3"/>
      <c r="J148" s="62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55"/>
    </row>
    <row r="149" spans="2:22" ht="13.5" thickBot="1">
      <c r="B149" s="28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7"/>
    </row>
    <row r="151" spans="2:22" ht="13.5" thickBot="1">
      <c r="B151" s="1" t="s">
        <v>109</v>
      </c>
    </row>
    <row r="152" spans="2:22" ht="13.5" thickBot="1">
      <c r="B152" s="72" t="s">
        <v>5</v>
      </c>
      <c r="C152" s="73">
        <v>2014</v>
      </c>
      <c r="D152" s="73">
        <v>2015</v>
      </c>
      <c r="E152" s="73">
        <v>2016</v>
      </c>
      <c r="F152" s="73">
        <v>2017</v>
      </c>
      <c r="G152" s="73">
        <v>2018</v>
      </c>
      <c r="H152" s="73">
        <v>2019</v>
      </c>
      <c r="I152" s="73">
        <v>2020</v>
      </c>
      <c r="J152" s="73">
        <v>2021</v>
      </c>
      <c r="K152" s="73">
        <v>2022</v>
      </c>
      <c r="L152" s="73">
        <v>2023</v>
      </c>
      <c r="M152" s="73">
        <v>2024</v>
      </c>
      <c r="N152" s="73">
        <v>2025</v>
      </c>
      <c r="O152" s="73">
        <v>2026</v>
      </c>
      <c r="P152" s="73">
        <v>2027</v>
      </c>
      <c r="Q152" s="73">
        <v>2028</v>
      </c>
      <c r="R152" s="73">
        <v>2029</v>
      </c>
      <c r="S152" s="73">
        <v>2030</v>
      </c>
      <c r="T152" s="73">
        <v>2031</v>
      </c>
      <c r="U152" s="73">
        <v>2032</v>
      </c>
      <c r="V152" s="73">
        <v>2033</v>
      </c>
    </row>
    <row r="153" spans="2:22">
      <c r="B153" s="26" t="s">
        <v>3</v>
      </c>
      <c r="C153" s="50">
        <v>2162.9059999999999</v>
      </c>
      <c r="D153" s="50">
        <v>1958.7719999999999</v>
      </c>
      <c r="E153" s="50">
        <v>1943.0958794200001</v>
      </c>
      <c r="F153" s="50">
        <v>1962.14419731</v>
      </c>
      <c r="G153" s="50">
        <v>1963.3549953199999</v>
      </c>
      <c r="H153" s="50">
        <v>1995.4549999999999</v>
      </c>
      <c r="I153" s="50">
        <v>2014.4124724770963</v>
      </c>
      <c r="J153" s="50">
        <v>2059.7232817502095</v>
      </c>
      <c r="K153" s="50">
        <v>2082.2019633366663</v>
      </c>
      <c r="L153" s="50">
        <v>1923.7541946957756</v>
      </c>
      <c r="M153" s="50">
        <v>1983.9917782075552</v>
      </c>
      <c r="N153" s="50">
        <v>1985.3344078745677</v>
      </c>
      <c r="O153" s="50">
        <v>1961.651106378059</v>
      </c>
      <c r="P153" s="50">
        <v>1918.4977775293955</v>
      </c>
      <c r="Q153" s="50">
        <v>1884.0913005115358</v>
      </c>
      <c r="R153" s="50">
        <v>1876.8316956360095</v>
      </c>
      <c r="S153" s="50">
        <v>1869.6366219664419</v>
      </c>
      <c r="T153" s="50">
        <v>1862.5055823152195</v>
      </c>
      <c r="U153" s="50">
        <v>1855.4380835394891</v>
      </c>
      <c r="V153" s="50">
        <v>1848.4336365077847</v>
      </c>
    </row>
    <row r="154" spans="2:22" ht="13.5" thickBot="1">
      <c r="B154" s="28"/>
      <c r="C154" s="60"/>
      <c r="D154" s="60"/>
      <c r="E154" s="60"/>
      <c r="F154" s="60"/>
      <c r="G154" s="60"/>
      <c r="H154" s="60"/>
      <c r="I154" s="60"/>
      <c r="J154" s="65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31"/>
    </row>
    <row r="155" spans="2:22">
      <c r="J155" s="2"/>
    </row>
    <row r="156" spans="2:22">
      <c r="J156" s="2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8" scale="4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-0.249977111117893"/>
  </sheetPr>
  <dimension ref="B2:N103"/>
  <sheetViews>
    <sheetView showGridLines="0" zoomScaleNormal="100" workbookViewId="0"/>
  </sheetViews>
  <sheetFormatPr defaultRowHeight="12.75"/>
  <cols>
    <col min="1" max="1" width="3.7109375" style="2" customWidth="1"/>
    <col min="2" max="2" width="26.42578125" style="2" customWidth="1"/>
    <col min="3" max="3" width="14.7109375" style="2" bestFit="1" customWidth="1"/>
    <col min="4" max="13" width="12.7109375" style="2" customWidth="1"/>
    <col min="14" max="16384" width="9.140625" style="2"/>
  </cols>
  <sheetData>
    <row r="2" spans="2:13">
      <c r="B2" s="46" t="s">
        <v>92</v>
      </c>
      <c r="C2" s="29"/>
      <c r="D2" s="29"/>
      <c r="E2" s="29"/>
      <c r="F2" s="29"/>
      <c r="G2" s="29"/>
      <c r="H2" s="29"/>
      <c r="I2" s="29"/>
      <c r="J2" s="29"/>
      <c r="K2" s="1"/>
    </row>
    <row r="3" spans="2:13" ht="13.5" thickBot="1">
      <c r="B3" s="1"/>
      <c r="C3" s="1"/>
      <c r="D3" s="1"/>
      <c r="E3" s="1"/>
      <c r="F3" s="1"/>
      <c r="G3" s="1"/>
      <c r="H3" s="1"/>
      <c r="I3" s="1"/>
      <c r="J3" s="1"/>
      <c r="K3" s="1"/>
    </row>
    <row r="4" spans="2:13" ht="13.5" thickBot="1">
      <c r="B4" s="72" t="s">
        <v>7</v>
      </c>
      <c r="C4" s="73">
        <v>2024</v>
      </c>
      <c r="D4" s="73">
        <v>2025</v>
      </c>
      <c r="E4" s="73">
        <v>2026</v>
      </c>
      <c r="F4" s="73">
        <v>2027</v>
      </c>
      <c r="G4" s="73">
        <v>2028</v>
      </c>
      <c r="H4" s="73">
        <v>2029</v>
      </c>
      <c r="I4" s="73">
        <v>2030</v>
      </c>
      <c r="J4" s="73">
        <v>2031</v>
      </c>
      <c r="K4" s="73">
        <v>2032</v>
      </c>
      <c r="L4" s="74">
        <v>2033</v>
      </c>
    </row>
    <row r="5" spans="2:13">
      <c r="B5" s="26" t="s">
        <v>8</v>
      </c>
      <c r="C5" s="43">
        <v>25.806319814999998</v>
      </c>
      <c r="D5" s="43">
        <v>26.867452086</v>
      </c>
      <c r="E5" s="43">
        <v>26.539576830000001</v>
      </c>
      <c r="F5" s="43">
        <v>26.116969197</v>
      </c>
      <c r="G5" s="43">
        <v>25.664711276000002</v>
      </c>
      <c r="H5" s="43">
        <v>25.237103248</v>
      </c>
      <c r="I5" s="43">
        <v>25.131178172910605</v>
      </c>
      <c r="J5" s="43">
        <v>25.025697686149055</v>
      </c>
      <c r="K5" s="43">
        <v>24.920659921690891</v>
      </c>
      <c r="L5" s="40">
        <v>24.816063021343719</v>
      </c>
    </row>
    <row r="6" spans="2:13">
      <c r="B6" s="26" t="s">
        <v>9</v>
      </c>
      <c r="C6" s="16">
        <v>3.4868579803999999</v>
      </c>
      <c r="D6" s="16">
        <v>3.5479378751999997</v>
      </c>
      <c r="E6" s="16">
        <v>3.5762097025999999</v>
      </c>
      <c r="F6" s="16">
        <v>3.5595795640000003</v>
      </c>
      <c r="G6" s="16">
        <v>3.5169304931000003</v>
      </c>
      <c r="H6" s="16">
        <v>3.4733538932000001</v>
      </c>
      <c r="I6" s="16">
        <v>3.4708971702945446</v>
      </c>
      <c r="J6" s="16">
        <v>3.468442185043132</v>
      </c>
      <c r="K6" s="16">
        <v>3.4659889362167093</v>
      </c>
      <c r="L6" s="27">
        <v>3.4635374225870934</v>
      </c>
    </row>
    <row r="7" spans="2:13">
      <c r="B7" s="26" t="s">
        <v>70</v>
      </c>
      <c r="C7" s="16">
        <v>4.7290188359999998</v>
      </c>
      <c r="D7" s="16">
        <v>4.6246930137</v>
      </c>
      <c r="E7" s="16">
        <v>4.6075717984000004</v>
      </c>
      <c r="F7" s="16">
        <v>4.5422787584000002</v>
      </c>
      <c r="G7" s="16">
        <v>4.3190513956000007</v>
      </c>
      <c r="H7" s="16">
        <v>4.0496693832000004</v>
      </c>
      <c r="I7" s="16">
        <v>3.9270059363651066</v>
      </c>
      <c r="J7" s="16">
        <v>3.8080579338703946</v>
      </c>
      <c r="K7" s="16">
        <v>3.69271283585985</v>
      </c>
      <c r="L7" s="27">
        <v>3.5808615112808302</v>
      </c>
    </row>
    <row r="8" spans="2:13">
      <c r="B8" s="26" t="s">
        <v>71</v>
      </c>
      <c r="C8" s="16">
        <v>34.022196631999996</v>
      </c>
      <c r="D8" s="16">
        <v>35.040082974999997</v>
      </c>
      <c r="E8" s="16">
        <v>34.723358331</v>
      </c>
      <c r="F8" s="16">
        <v>34.218827519000001</v>
      </c>
      <c r="G8" s="16">
        <v>33.500693163999998</v>
      </c>
      <c r="H8" s="16">
        <v>32.760126524999997</v>
      </c>
      <c r="I8" s="16">
        <v>32.519384339902352</v>
      </c>
      <c r="J8" s="16">
        <v>32.280411281051563</v>
      </c>
      <c r="K8" s="16">
        <v>32.043194347786034</v>
      </c>
      <c r="L8" s="27">
        <v>31.807720634981305</v>
      </c>
    </row>
    <row r="9" spans="2:13">
      <c r="B9" s="26" t="s">
        <v>72</v>
      </c>
      <c r="C9" s="16">
        <v>5.2215706527999997</v>
      </c>
      <c r="D9" s="16">
        <v>5.2475823105999995</v>
      </c>
      <c r="E9" s="16">
        <v>5.4483605415000005</v>
      </c>
      <c r="F9" s="16">
        <v>5.4537650786</v>
      </c>
      <c r="G9" s="16">
        <v>5.1833838062000002</v>
      </c>
      <c r="H9" s="16">
        <v>4.7925090075999996</v>
      </c>
      <c r="I9" s="16">
        <v>4.7151084904957763</v>
      </c>
      <c r="J9" s="16">
        <v>4.6389580159138513</v>
      </c>
      <c r="K9" s="16">
        <v>4.5640373952771203</v>
      </c>
      <c r="L9" s="27">
        <v>4.4903267660603037</v>
      </c>
    </row>
    <row r="10" spans="2:13">
      <c r="B10" s="26"/>
      <c r="C10" s="16"/>
      <c r="D10" s="16"/>
      <c r="E10" s="16"/>
      <c r="F10" s="16"/>
      <c r="G10" s="16"/>
      <c r="H10" s="16"/>
      <c r="I10" s="16"/>
      <c r="J10" s="16"/>
      <c r="K10" s="16"/>
      <c r="L10" s="27"/>
    </row>
    <row r="11" spans="2:13">
      <c r="B11" s="26" t="s">
        <v>10</v>
      </c>
      <c r="C11" s="16">
        <v>39.243767284799993</v>
      </c>
      <c r="D11" s="16">
        <v>40.287665285599999</v>
      </c>
      <c r="E11" s="16">
        <v>40.171718872500001</v>
      </c>
      <c r="F11" s="16">
        <v>39.672592597600001</v>
      </c>
      <c r="G11" s="16">
        <v>38.684076970199996</v>
      </c>
      <c r="H11" s="16">
        <v>37.552635532599993</v>
      </c>
      <c r="I11" s="16">
        <v>37.234492830398125</v>
      </c>
      <c r="J11" s="16">
        <v>36.919369296965414</v>
      </c>
      <c r="K11" s="16">
        <v>36.607231743063153</v>
      </c>
      <c r="L11" s="27">
        <v>36.298047401041607</v>
      </c>
    </row>
    <row r="12" spans="2:13">
      <c r="B12" s="26" t="s">
        <v>11</v>
      </c>
      <c r="C12" s="16">
        <v>0.18274246575</v>
      </c>
      <c r="D12" s="16">
        <v>0.17497260274000001</v>
      </c>
      <c r="E12" s="16">
        <v>0.18053424658</v>
      </c>
      <c r="F12" s="16">
        <v>0.17998630137000002</v>
      </c>
      <c r="G12" s="16">
        <v>0.17572328766999998</v>
      </c>
      <c r="H12" s="16">
        <v>0.16872602740000001</v>
      </c>
      <c r="I12" s="16">
        <v>0.16611845387678895</v>
      </c>
      <c r="J12" s="16">
        <v>0.16355117905428063</v>
      </c>
      <c r="K12" s="16">
        <v>0.16102358013688983</v>
      </c>
      <c r="L12" s="27">
        <v>0.15853504395401516</v>
      </c>
    </row>
    <row r="13" spans="2:13" ht="13.5" thickBot="1">
      <c r="B13" s="28" t="s">
        <v>29</v>
      </c>
      <c r="C13" s="51">
        <v>39.426509750549997</v>
      </c>
      <c r="D13" s="51">
        <v>40.462637888339998</v>
      </c>
      <c r="E13" s="51">
        <v>40.352253119080004</v>
      </c>
      <c r="F13" s="51">
        <v>39.852578898970002</v>
      </c>
      <c r="G13" s="51">
        <v>38.859800257869999</v>
      </c>
      <c r="H13" s="51">
        <v>37.721361559999991</v>
      </c>
      <c r="I13" s="51">
        <v>37.400611284274916</v>
      </c>
      <c r="J13" s="51">
        <v>37.082920476019694</v>
      </c>
      <c r="K13" s="51">
        <v>36.768255323200044</v>
      </c>
      <c r="L13" s="52">
        <v>36.456582444995625</v>
      </c>
    </row>
    <row r="14" spans="2:13" ht="13.5" thickBot="1">
      <c r="B14" s="3"/>
    </row>
    <row r="15" spans="2:13">
      <c r="B15" s="77" t="s">
        <v>30</v>
      </c>
      <c r="C15" s="78" t="s">
        <v>75</v>
      </c>
      <c r="D15" s="78" t="s">
        <v>101</v>
      </c>
      <c r="E15" s="78" t="s">
        <v>102</v>
      </c>
      <c r="F15" s="78" t="s">
        <v>103</v>
      </c>
      <c r="G15" s="78" t="s">
        <v>104</v>
      </c>
      <c r="H15" s="78" t="s">
        <v>106</v>
      </c>
      <c r="I15" s="78" t="s">
        <v>113</v>
      </c>
      <c r="J15" s="78" t="s">
        <v>113</v>
      </c>
      <c r="K15" s="78" t="s">
        <v>113</v>
      </c>
      <c r="L15" s="79" t="s">
        <v>118</v>
      </c>
      <c r="M15" s="80" t="s">
        <v>118</v>
      </c>
    </row>
    <row r="16" spans="2:13" ht="13.5" thickBot="1">
      <c r="B16" s="28" t="s">
        <v>29</v>
      </c>
      <c r="C16" s="51">
        <v>40.254974157999996</v>
      </c>
      <c r="D16" s="51">
        <v>40.434771026</v>
      </c>
      <c r="E16" s="51">
        <v>40.070113600999996</v>
      </c>
      <c r="F16" s="51">
        <v>39.289062174000001</v>
      </c>
      <c r="G16" s="51">
        <v>37.905042852999998</v>
      </c>
      <c r="H16" s="51">
        <v>37.636628492000007</v>
      </c>
      <c r="I16" s="51">
        <v>38.211022817284167</v>
      </c>
      <c r="J16" s="51">
        <v>38.794183306120651</v>
      </c>
      <c r="K16" s="51">
        <v>39.386243743994513</v>
      </c>
      <c r="L16" s="51">
        <v>39.987339958168377</v>
      </c>
      <c r="M16" s="52">
        <v>40.597609848843177</v>
      </c>
    </row>
    <row r="17" spans="2:13"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4"/>
    </row>
    <row r="18" spans="2:13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2:13">
      <c r="B19" s="46" t="s">
        <v>34</v>
      </c>
      <c r="C19" s="29"/>
      <c r="D19" s="29"/>
      <c r="E19" s="29"/>
      <c r="F19" s="29"/>
      <c r="G19" s="29"/>
      <c r="H19" s="29"/>
      <c r="I19" s="29"/>
      <c r="J19" s="29"/>
      <c r="K19" s="1"/>
    </row>
    <row r="20" spans="2:13" ht="13.5" thickBot="1"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2:13" ht="13.5" thickBot="1">
      <c r="B21" s="72" t="s">
        <v>7</v>
      </c>
      <c r="C21" s="73">
        <v>2024</v>
      </c>
      <c r="D21" s="73">
        <v>2025</v>
      </c>
      <c r="E21" s="73">
        <v>2026</v>
      </c>
      <c r="F21" s="73">
        <v>2027</v>
      </c>
      <c r="G21" s="73">
        <v>2028</v>
      </c>
      <c r="H21" s="73">
        <v>2029</v>
      </c>
      <c r="I21" s="73">
        <v>2030</v>
      </c>
      <c r="J21" s="73">
        <v>2031</v>
      </c>
      <c r="K21" s="73">
        <v>2032</v>
      </c>
      <c r="L21" s="74">
        <v>2033</v>
      </c>
    </row>
    <row r="22" spans="2:13">
      <c r="B22" s="26" t="s">
        <v>8</v>
      </c>
      <c r="C22" s="43">
        <v>33.351497040000005</v>
      </c>
      <c r="D22" s="43">
        <v>34.714116527999998</v>
      </c>
      <c r="E22" s="43">
        <v>34.291000507999996</v>
      </c>
      <c r="F22" s="43">
        <v>33.744326953000005</v>
      </c>
      <c r="G22" s="43">
        <v>33.159388698000001</v>
      </c>
      <c r="H22" s="43">
        <v>32.610530125000004</v>
      </c>
      <c r="I22" s="43">
        <v>32.47251582672164</v>
      </c>
      <c r="J22" s="43">
        <v>32.335085632610131</v>
      </c>
      <c r="K22" s="43">
        <v>32.198237070619584</v>
      </c>
      <c r="L22" s="40">
        <v>32.06196767916633</v>
      </c>
    </row>
    <row r="23" spans="2:13">
      <c r="B23" s="26" t="s">
        <v>9</v>
      </c>
      <c r="C23" s="16">
        <v>4.4231099603000006</v>
      </c>
      <c r="D23" s="16">
        <v>4.5287617978999997</v>
      </c>
      <c r="E23" s="16">
        <v>4.5783532531999995</v>
      </c>
      <c r="F23" s="16">
        <v>4.5807149858000002</v>
      </c>
      <c r="G23" s="16">
        <v>4.5490756660999994</v>
      </c>
      <c r="H23" s="16">
        <v>4.5100586544999999</v>
      </c>
      <c r="I23" s="16">
        <v>4.5279802979457653</v>
      </c>
      <c r="J23" s="16">
        <v>4.5459731567189596</v>
      </c>
      <c r="K23" s="16">
        <v>4.5640375138082954</v>
      </c>
      <c r="L23" s="27">
        <v>4.5821736533270041</v>
      </c>
    </row>
    <row r="24" spans="2:13">
      <c r="B24" s="26" t="s">
        <v>70</v>
      </c>
      <c r="C24" s="16">
        <v>8.3610926365000005</v>
      </c>
      <c r="D24" s="16">
        <v>8.1741028848999999</v>
      </c>
      <c r="E24" s="16">
        <v>8.1437472218</v>
      </c>
      <c r="F24" s="16">
        <v>8.030785979600001</v>
      </c>
      <c r="G24" s="16">
        <v>7.6365500596000002</v>
      </c>
      <c r="H24" s="16">
        <v>7.1584013407000002</v>
      </c>
      <c r="I24" s="16">
        <v>6.9412833204252626</v>
      </c>
      <c r="J24" s="16">
        <v>6.7307506021592287</v>
      </c>
      <c r="K24" s="16">
        <v>6.5266034502811943</v>
      </c>
      <c r="L24" s="27">
        <v>6.32864818725528</v>
      </c>
    </row>
    <row r="25" spans="2:13">
      <c r="B25" s="26" t="s">
        <v>71</v>
      </c>
      <c r="C25" s="16">
        <v>46.135699636999995</v>
      </c>
      <c r="D25" s="16">
        <v>47.416981211</v>
      </c>
      <c r="E25" s="16">
        <v>47.013100982999994</v>
      </c>
      <c r="F25" s="16">
        <v>46.355827918000003</v>
      </c>
      <c r="G25" s="16">
        <v>45.345014423999999</v>
      </c>
      <c r="H25" s="16">
        <v>44.278990120000003</v>
      </c>
      <c r="I25" s="16">
        <v>43.92439545519894</v>
      </c>
      <c r="J25" s="16">
        <v>43.572640452638687</v>
      </c>
      <c r="K25" s="16">
        <v>43.223702371758165</v>
      </c>
      <c r="L25" s="27">
        <v>42.877558654107027</v>
      </c>
    </row>
    <row r="26" spans="2:13">
      <c r="B26" s="26" t="s">
        <v>72</v>
      </c>
      <c r="C26" s="16">
        <v>8.6721501437999997</v>
      </c>
      <c r="D26" s="16">
        <v>8.4052370031999999</v>
      </c>
      <c r="E26" s="16">
        <v>8.4164629841999989</v>
      </c>
      <c r="F26" s="16">
        <v>8.3959997744999999</v>
      </c>
      <c r="G26" s="16">
        <v>8.0960116869000007</v>
      </c>
      <c r="H26" s="16">
        <v>7.7012754316000001</v>
      </c>
      <c r="I26" s="16">
        <v>7.5220502792998793</v>
      </c>
      <c r="J26" s="16">
        <v>7.3469960796558862</v>
      </c>
      <c r="K26" s="16">
        <v>7.1760157656780565</v>
      </c>
      <c r="L26" s="27">
        <v>7.0090145293329087</v>
      </c>
    </row>
    <row r="27" spans="2:13">
      <c r="B27" s="26"/>
      <c r="C27" s="16"/>
      <c r="D27" s="16"/>
      <c r="E27" s="16"/>
      <c r="F27" s="16"/>
      <c r="G27" s="16"/>
      <c r="H27" s="16"/>
      <c r="I27" s="16"/>
      <c r="J27" s="16"/>
      <c r="K27" s="16"/>
      <c r="L27" s="27"/>
    </row>
    <row r="28" spans="2:13">
      <c r="B28" s="26" t="s">
        <v>10</v>
      </c>
      <c r="C28" s="16">
        <v>54.807849780799998</v>
      </c>
      <c r="D28" s="16">
        <v>55.822218214199999</v>
      </c>
      <c r="E28" s="16">
        <v>55.429563967199996</v>
      </c>
      <c r="F28" s="16">
        <v>54.751827692500001</v>
      </c>
      <c r="G28" s="16">
        <v>53.441026110899998</v>
      </c>
      <c r="H28" s="16">
        <v>51.980265551600006</v>
      </c>
      <c r="I28" s="16">
        <v>51.446445734498823</v>
      </c>
      <c r="J28" s="16">
        <v>50.919636532294575</v>
      </c>
      <c r="K28" s="16">
        <v>50.399718137436224</v>
      </c>
      <c r="L28" s="27">
        <v>49.886573183439936</v>
      </c>
    </row>
    <row r="29" spans="2:13">
      <c r="B29" s="26" t="s">
        <v>11</v>
      </c>
      <c r="C29" s="16">
        <v>0.19577260274</v>
      </c>
      <c r="D29" s="16">
        <v>0.1877260274</v>
      </c>
      <c r="E29" s="16">
        <v>0.19353424658000001</v>
      </c>
      <c r="F29" s="16">
        <v>0.19298630137</v>
      </c>
      <c r="G29" s="16">
        <v>0.18875890411000001</v>
      </c>
      <c r="H29" s="16">
        <v>0.18172602739999999</v>
      </c>
      <c r="I29" s="16">
        <v>0.17910347691572692</v>
      </c>
      <c r="J29" s="16">
        <v>0.17651877335487462</v>
      </c>
      <c r="K29" s="16">
        <v>0.17397137053554071</v>
      </c>
      <c r="L29" s="27">
        <v>0.17146073015796079</v>
      </c>
    </row>
    <row r="30" spans="2:13" ht="13.5" thickBot="1">
      <c r="B30" s="28" t="s">
        <v>29</v>
      </c>
      <c r="C30" s="51">
        <v>55.003622383539998</v>
      </c>
      <c r="D30" s="51">
        <v>56.009944241599996</v>
      </c>
      <c r="E30" s="51">
        <v>55.623098213779997</v>
      </c>
      <c r="F30" s="51">
        <v>54.94481399387</v>
      </c>
      <c r="G30" s="51">
        <v>53.62978501501</v>
      </c>
      <c r="H30" s="51">
        <v>52.161991579000009</v>
      </c>
      <c r="I30" s="51">
        <v>51.625549211414551</v>
      </c>
      <c r="J30" s="51">
        <v>51.096155305649447</v>
      </c>
      <c r="K30" s="51">
        <v>50.573689507971764</v>
      </c>
      <c r="L30" s="52">
        <v>50.058033913597896</v>
      </c>
    </row>
    <row r="31" spans="2:13" ht="13.5" thickBot="1">
      <c r="B31" s="3"/>
    </row>
    <row r="32" spans="2:13">
      <c r="B32" s="77" t="s">
        <v>30</v>
      </c>
      <c r="C32" s="78" t="s">
        <v>75</v>
      </c>
      <c r="D32" s="78" t="s">
        <v>101</v>
      </c>
      <c r="E32" s="78" t="s">
        <v>102</v>
      </c>
      <c r="F32" s="78" t="s">
        <v>103</v>
      </c>
      <c r="G32" s="78" t="s">
        <v>104</v>
      </c>
      <c r="H32" s="78" t="s">
        <v>106</v>
      </c>
      <c r="I32" s="78" t="s">
        <v>113</v>
      </c>
      <c r="J32" s="78" t="s">
        <v>113</v>
      </c>
      <c r="K32" s="78" t="s">
        <v>113</v>
      </c>
      <c r="L32" s="79" t="s">
        <v>118</v>
      </c>
      <c r="M32" s="80" t="s">
        <v>118</v>
      </c>
    </row>
    <row r="33" spans="2:14" ht="13.5" thickBot="1">
      <c r="B33" s="28" t="s">
        <v>29</v>
      </c>
      <c r="C33" s="51">
        <v>55.794008951999999</v>
      </c>
      <c r="D33" s="51">
        <v>55.814156533000002</v>
      </c>
      <c r="E33" s="51">
        <v>55.240554919000004</v>
      </c>
      <c r="F33" s="51">
        <v>54.150555990000001</v>
      </c>
      <c r="G33" s="51">
        <v>52.370884545000003</v>
      </c>
      <c r="H33" s="51">
        <v>52.065822287000003</v>
      </c>
      <c r="I33" s="51">
        <v>52.900617695533789</v>
      </c>
      <c r="J33" s="51">
        <v>53.748797764935262</v>
      </c>
      <c r="K33" s="51">
        <v>54.610577097662357</v>
      </c>
      <c r="L33" s="51">
        <v>55.486173736993486</v>
      </c>
      <c r="M33" s="52">
        <v>56.375809222195748</v>
      </c>
    </row>
    <row r="34" spans="2:14"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4"/>
    </row>
    <row r="35" spans="2:14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2:14">
      <c r="B36" s="46" t="s">
        <v>100</v>
      </c>
      <c r="C36" s="29"/>
      <c r="D36" s="29"/>
      <c r="E36" s="29"/>
      <c r="F36" s="29"/>
      <c r="G36" s="29"/>
      <c r="H36" s="29"/>
      <c r="I36" s="29"/>
      <c r="J36" s="29"/>
      <c r="K36" s="1"/>
    </row>
    <row r="37" spans="2:14" ht="13.5" thickBot="1"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2:14" ht="13.5" thickBot="1">
      <c r="B38" s="72" t="s">
        <v>7</v>
      </c>
      <c r="C38" s="73">
        <v>2024</v>
      </c>
      <c r="D38" s="73">
        <v>2025</v>
      </c>
      <c r="E38" s="73">
        <v>2026</v>
      </c>
      <c r="F38" s="73">
        <v>2027</v>
      </c>
      <c r="G38" s="73">
        <v>2028</v>
      </c>
      <c r="H38" s="73">
        <v>2029</v>
      </c>
      <c r="I38" s="73">
        <v>2030</v>
      </c>
      <c r="J38" s="73">
        <v>2031</v>
      </c>
      <c r="K38" s="73">
        <v>2032</v>
      </c>
      <c r="L38" s="74">
        <v>2033</v>
      </c>
    </row>
    <row r="39" spans="2:14">
      <c r="B39" s="26" t="s">
        <v>8</v>
      </c>
      <c r="C39" s="43">
        <v>32.343309153999996</v>
      </c>
      <c r="D39" s="43">
        <v>33.680768139999998</v>
      </c>
      <c r="E39" s="43">
        <v>33.272829032000004</v>
      </c>
      <c r="F39" s="43">
        <v>32.742635866000001</v>
      </c>
      <c r="G39" s="43">
        <v>32.176086482000002</v>
      </c>
      <c r="H39" s="43">
        <v>31.638354501999999</v>
      </c>
      <c r="I39" s="43">
        <v>31.50730864678097</v>
      </c>
      <c r="J39" s="43">
        <v>31.376805582628052</v>
      </c>
      <c r="K39" s="43">
        <v>31.246843061304233</v>
      </c>
      <c r="L39" s="40">
        <v>31.117418843884689</v>
      </c>
    </row>
    <row r="40" spans="2:14">
      <c r="B40" s="26" t="s">
        <v>9</v>
      </c>
      <c r="C40" s="16">
        <v>5.6533209717999995</v>
      </c>
      <c r="D40" s="16">
        <v>5.7324709418999999</v>
      </c>
      <c r="E40" s="16">
        <v>5.7742012474999997</v>
      </c>
      <c r="F40" s="16">
        <v>5.7426572089999999</v>
      </c>
      <c r="G40" s="16">
        <v>5.6678657819999998</v>
      </c>
      <c r="H40" s="16">
        <v>5.5927543330000002</v>
      </c>
      <c r="I40" s="16">
        <v>5.5810557800627532</v>
      </c>
      <c r="J40" s="16">
        <v>5.5693816973833927</v>
      </c>
      <c r="K40" s="16">
        <v>5.5577320337766558</v>
      </c>
      <c r="L40" s="27">
        <v>5.546106738164343</v>
      </c>
    </row>
    <row r="41" spans="2:14">
      <c r="B41" s="26" t="s">
        <v>70</v>
      </c>
      <c r="C41" s="16">
        <v>7.6587888096999999</v>
      </c>
      <c r="D41" s="16">
        <v>7.5026924237000001</v>
      </c>
      <c r="E41" s="16">
        <v>7.4743128733000006</v>
      </c>
      <c r="F41" s="16">
        <v>7.3701265616000002</v>
      </c>
      <c r="G41" s="16">
        <v>7.0083583994999996</v>
      </c>
      <c r="H41" s="16">
        <v>6.5689101920000006</v>
      </c>
      <c r="I41" s="16">
        <v>6.3719842982487567</v>
      </c>
      <c r="J41" s="16">
        <v>6.1809619419940312</v>
      </c>
      <c r="K41" s="16">
        <v>5.9956661441991459</v>
      </c>
      <c r="L41" s="27">
        <v>5.8159252313886132</v>
      </c>
    </row>
    <row r="42" spans="2:14">
      <c r="B42" s="26" t="s">
        <v>71</v>
      </c>
      <c r="C42" s="16">
        <v>45.655418936000004</v>
      </c>
      <c r="D42" s="16">
        <v>46.915931506</v>
      </c>
      <c r="E42" s="16">
        <v>46.521343152</v>
      </c>
      <c r="F42" s="16">
        <v>45.855419636000001</v>
      </c>
      <c r="G42" s="16">
        <v>44.852310662999997</v>
      </c>
      <c r="H42" s="16">
        <v>43.800019027000005</v>
      </c>
      <c r="I42" s="16">
        <v>43.445656096100748</v>
      </c>
      <c r="J42" s="16">
        <v>43.094160129408024</v>
      </c>
      <c r="K42" s="16">
        <v>42.745507931821422</v>
      </c>
      <c r="L42" s="27">
        <v>42.399676495899897</v>
      </c>
    </row>
    <row r="43" spans="2:14">
      <c r="B43" s="26" t="s">
        <v>72</v>
      </c>
      <c r="C43" s="16">
        <v>2.1715165876000002</v>
      </c>
      <c r="D43" s="16">
        <v>2.1537720866000001</v>
      </c>
      <c r="E43" s="16">
        <v>2.1893846506000001</v>
      </c>
      <c r="F43" s="16">
        <v>2.1723499923</v>
      </c>
      <c r="G43" s="16">
        <v>2.0633962385000002</v>
      </c>
      <c r="H43" s="16">
        <v>1.9192540201999999</v>
      </c>
      <c r="I43" s="16">
        <v>1.8734112395923621</v>
      </c>
      <c r="J43" s="16">
        <v>1.8286634471997918</v>
      </c>
      <c r="K43" s="16">
        <v>1.7849844884309827</v>
      </c>
      <c r="L43" s="27">
        <v>1.7423488334160977</v>
      </c>
      <c r="N43" s="22"/>
    </row>
    <row r="44" spans="2:14">
      <c r="B44" s="26"/>
      <c r="C44" s="16"/>
      <c r="D44" s="16"/>
      <c r="E44" s="16"/>
      <c r="F44" s="16"/>
      <c r="G44" s="16"/>
      <c r="H44" s="16"/>
      <c r="I44" s="16"/>
      <c r="J44" s="16"/>
      <c r="K44" s="16"/>
      <c r="L44" s="27"/>
    </row>
    <row r="45" spans="2:14">
      <c r="B45" s="26" t="s">
        <v>10</v>
      </c>
      <c r="C45" s="16">
        <v>47.826935523600007</v>
      </c>
      <c r="D45" s="16">
        <v>49.0697035926</v>
      </c>
      <c r="E45" s="16">
        <v>48.710727802599997</v>
      </c>
      <c r="F45" s="16">
        <v>48.0277696283</v>
      </c>
      <c r="G45" s="16">
        <v>46.915706901499995</v>
      </c>
      <c r="H45" s="16">
        <v>45.719273047200005</v>
      </c>
      <c r="I45" s="16">
        <v>45.319067335693113</v>
      </c>
      <c r="J45" s="16">
        <v>44.922823576607819</v>
      </c>
      <c r="K45" s="16">
        <v>44.530492420252408</v>
      </c>
      <c r="L45" s="27">
        <v>44.142025329315992</v>
      </c>
    </row>
    <row r="46" spans="2:14">
      <c r="B46" s="26" t="s">
        <v>11</v>
      </c>
      <c r="C46" s="16">
        <v>0.19527945205</v>
      </c>
      <c r="D46" s="16">
        <v>0.18571232876999999</v>
      </c>
      <c r="E46" s="16">
        <v>0.19204109589000001</v>
      </c>
      <c r="F46" s="16">
        <v>0.19047945205</v>
      </c>
      <c r="G46" s="16">
        <v>0.18499726026999999</v>
      </c>
      <c r="H46" s="16">
        <v>0.17772602739999999</v>
      </c>
      <c r="I46" s="16">
        <v>0.17448675714847425</v>
      </c>
      <c r="J46" s="16">
        <v>0.1713065264867932</v>
      </c>
      <c r="K46" s="16">
        <v>0.16818425934754092</v>
      </c>
      <c r="L46" s="27">
        <v>0.16511889927592219</v>
      </c>
    </row>
    <row r="47" spans="2:14" ht="13.5" thickBot="1">
      <c r="B47" s="28" t="s">
        <v>29</v>
      </c>
      <c r="C47" s="51">
        <v>48.022214975650009</v>
      </c>
      <c r="D47" s="51">
        <v>49.255415921370002</v>
      </c>
      <c r="E47" s="51">
        <v>48.902768898489995</v>
      </c>
      <c r="F47" s="51">
        <v>48.218249080349999</v>
      </c>
      <c r="G47" s="51">
        <v>47.100704161769997</v>
      </c>
      <c r="H47" s="51">
        <v>45.896999074600004</v>
      </c>
      <c r="I47" s="51">
        <v>45.493554092841585</v>
      </c>
      <c r="J47" s="51">
        <v>45.094130103094614</v>
      </c>
      <c r="K47" s="51">
        <v>44.698676679599949</v>
      </c>
      <c r="L47" s="52">
        <v>44.307144228591916</v>
      </c>
    </row>
    <row r="48" spans="2:14" ht="13.5" thickBot="1">
      <c r="B48" s="3"/>
    </row>
    <row r="49" spans="2:13">
      <c r="B49" s="77" t="s">
        <v>30</v>
      </c>
      <c r="C49" s="78" t="s">
        <v>75</v>
      </c>
      <c r="D49" s="78" t="s">
        <v>101</v>
      </c>
      <c r="E49" s="78" t="s">
        <v>102</v>
      </c>
      <c r="F49" s="78" t="s">
        <v>103</v>
      </c>
      <c r="G49" s="78" t="s">
        <v>104</v>
      </c>
      <c r="H49" s="78" t="s">
        <v>106</v>
      </c>
      <c r="I49" s="78" t="s">
        <v>113</v>
      </c>
      <c r="J49" s="78" t="s">
        <v>113</v>
      </c>
      <c r="K49" s="78" t="s">
        <v>113</v>
      </c>
      <c r="L49" s="79" t="s">
        <v>118</v>
      </c>
      <c r="M49" s="80" t="s">
        <v>118</v>
      </c>
    </row>
    <row r="50" spans="2:13" ht="13.5" thickBot="1">
      <c r="B50" s="28" t="s">
        <v>29</v>
      </c>
      <c r="C50" s="51">
        <v>49.014916252000006</v>
      </c>
      <c r="D50" s="51">
        <v>49.088372475</v>
      </c>
      <c r="E50" s="51">
        <v>48.489819052000001</v>
      </c>
      <c r="F50" s="51">
        <v>47.553415345000005</v>
      </c>
      <c r="G50" s="51">
        <v>46.049644200000003</v>
      </c>
      <c r="H50" s="51">
        <v>45.808940264</v>
      </c>
      <c r="I50" s="51">
        <v>46.532659037514506</v>
      </c>
      <c r="J50" s="51">
        <v>47.267811580509793</v>
      </c>
      <c r="K50" s="51">
        <v>48.014578530948178</v>
      </c>
      <c r="L50" s="51">
        <v>48.773143380625399</v>
      </c>
      <c r="M50" s="52">
        <v>49.543692520257281</v>
      </c>
    </row>
    <row r="51" spans="2:13"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4"/>
    </row>
    <row r="52" spans="2:13"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2:13">
      <c r="B53" s="46" t="s">
        <v>93</v>
      </c>
      <c r="C53" s="29"/>
      <c r="D53" s="29"/>
      <c r="E53" s="29"/>
      <c r="F53" s="29"/>
      <c r="G53" s="29"/>
      <c r="H53" s="29"/>
      <c r="I53" s="29"/>
      <c r="J53" s="29"/>
      <c r="K53" s="1"/>
    </row>
    <row r="54" spans="2:13" ht="13.5" thickBot="1"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2:13" ht="13.5" thickBot="1">
      <c r="B55" s="72" t="s">
        <v>7</v>
      </c>
      <c r="C55" s="73">
        <v>2024</v>
      </c>
      <c r="D55" s="73">
        <v>2025</v>
      </c>
      <c r="E55" s="73">
        <v>2026</v>
      </c>
      <c r="F55" s="73">
        <v>2027</v>
      </c>
      <c r="G55" s="73">
        <v>2028</v>
      </c>
      <c r="H55" s="73">
        <v>2029</v>
      </c>
      <c r="I55" s="73">
        <v>2030</v>
      </c>
      <c r="J55" s="73">
        <v>2031</v>
      </c>
      <c r="K55" s="73">
        <v>2032</v>
      </c>
      <c r="L55" s="74">
        <v>2033</v>
      </c>
    </row>
    <row r="56" spans="2:13">
      <c r="B56" s="26" t="s">
        <v>8</v>
      </c>
      <c r="C56" s="43">
        <v>36.167757502000001</v>
      </c>
      <c r="D56" s="43">
        <v>37.650725015999996</v>
      </c>
      <c r="E56" s="43">
        <v>37.197555125000001</v>
      </c>
      <c r="F56" s="43">
        <v>36.604664337999999</v>
      </c>
      <c r="G56" s="43">
        <v>35.971292646999999</v>
      </c>
      <c r="H56" s="43">
        <v>35.373945863000003</v>
      </c>
      <c r="I56" s="43">
        <v>35.226210876304485</v>
      </c>
      <c r="J56" s="43">
        <v>35.079092886829983</v>
      </c>
      <c r="K56" s="43">
        <v>34.932589317762577</v>
      </c>
      <c r="L56" s="40">
        <v>34.786697603050094</v>
      </c>
    </row>
    <row r="57" spans="2:13">
      <c r="B57" s="26" t="s">
        <v>9</v>
      </c>
      <c r="C57" s="16">
        <v>5.4396738474999999</v>
      </c>
      <c r="D57" s="16">
        <v>5.5845455497000005</v>
      </c>
      <c r="E57" s="16">
        <v>5.6478901707000002</v>
      </c>
      <c r="F57" s="16">
        <v>5.6508759513000006</v>
      </c>
      <c r="G57" s="16">
        <v>5.6146482671999998</v>
      </c>
      <c r="H57" s="16">
        <v>5.5663133187999998</v>
      </c>
      <c r="I57" s="16">
        <v>5.592457416428247</v>
      </c>
      <c r="J57" s="16">
        <v>5.6187243087684777</v>
      </c>
      <c r="K57" s="16">
        <v>5.6451145725681293</v>
      </c>
      <c r="L57" s="27">
        <v>5.67162878728353</v>
      </c>
    </row>
    <row r="58" spans="2:13">
      <c r="B58" s="26" t="s">
        <v>70</v>
      </c>
      <c r="C58" s="16">
        <v>7.6481102661000007</v>
      </c>
      <c r="D58" s="16">
        <v>7.5117474411999998</v>
      </c>
      <c r="E58" s="16">
        <v>7.4835669670999998</v>
      </c>
      <c r="F58" s="16">
        <v>7.3796466714999998</v>
      </c>
      <c r="G58" s="16">
        <v>7.0173629443000003</v>
      </c>
      <c r="H58" s="16">
        <v>6.5752788286000001</v>
      </c>
      <c r="I58" s="16">
        <v>6.3812311813064957</v>
      </c>
      <c r="J58" s="16">
        <v>6.1929102097025988</v>
      </c>
      <c r="K58" s="16">
        <v>6.010146909861124</v>
      </c>
      <c r="L58" s="27">
        <v>5.832777265447854</v>
      </c>
    </row>
    <row r="59" spans="2:13">
      <c r="B59" s="26" t="s">
        <v>71</v>
      </c>
      <c r="C59" s="16">
        <v>49.255541616000002</v>
      </c>
      <c r="D59" s="16">
        <v>50.747018005999998</v>
      </c>
      <c r="E59" s="16">
        <v>50.329012261999999</v>
      </c>
      <c r="F59" s="16">
        <v>49.635186961000002</v>
      </c>
      <c r="G59" s="16">
        <v>48.603303857999997</v>
      </c>
      <c r="H59" s="16">
        <v>47.515538010999997</v>
      </c>
      <c r="I59" s="16">
        <v>47.183762634025932</v>
      </c>
      <c r="J59" s="16">
        <v>46.854303865584022</v>
      </c>
      <c r="K59" s="16">
        <v>46.527145530046226</v>
      </c>
      <c r="L59" s="27">
        <v>46.202271564730196</v>
      </c>
    </row>
    <row r="60" spans="2:13">
      <c r="B60" s="26" t="s">
        <v>72</v>
      </c>
      <c r="C60" s="16">
        <v>13.199220429</v>
      </c>
      <c r="D60" s="16">
        <v>13.125196898</v>
      </c>
      <c r="E60" s="16">
        <v>13.195911487</v>
      </c>
      <c r="F60" s="16">
        <v>13.164595439999999</v>
      </c>
      <c r="G60" s="16">
        <v>14.115067558</v>
      </c>
      <c r="H60" s="16">
        <v>15.718951791</v>
      </c>
      <c r="I60" s="16">
        <v>16.295003279208039</v>
      </c>
      <c r="J60" s="16">
        <v>16.892165291926798</v>
      </c>
      <c r="K60" s="16">
        <v>17.511211465288184</v>
      </c>
      <c r="L60" s="27">
        <v>18.152943786821261</v>
      </c>
    </row>
    <row r="61" spans="2:13">
      <c r="B61" s="26"/>
      <c r="C61" s="16"/>
      <c r="D61" s="16"/>
      <c r="E61" s="16"/>
      <c r="F61" s="16"/>
      <c r="G61" s="16"/>
      <c r="H61" s="16"/>
      <c r="I61" s="16"/>
      <c r="J61" s="16"/>
      <c r="K61" s="16"/>
      <c r="L61" s="27"/>
    </row>
    <row r="62" spans="2:13">
      <c r="B62" s="26" t="s">
        <v>10</v>
      </c>
      <c r="C62" s="16">
        <v>62.454762045000003</v>
      </c>
      <c r="D62" s="16">
        <v>63.872214903999996</v>
      </c>
      <c r="E62" s="16">
        <v>63.524923748999996</v>
      </c>
      <c r="F62" s="16">
        <v>62.799782401000002</v>
      </c>
      <c r="G62" s="16">
        <v>62.718371415999997</v>
      </c>
      <c r="H62" s="16">
        <v>63.234489801999999</v>
      </c>
      <c r="I62" s="16">
        <v>63.478765913233971</v>
      </c>
      <c r="J62" s="16">
        <v>63.746469157510816</v>
      </c>
      <c r="K62" s="16">
        <v>64.038356995334411</v>
      </c>
      <c r="L62" s="27">
        <v>64.355215351551465</v>
      </c>
    </row>
    <row r="63" spans="2:13">
      <c r="B63" s="26" t="s">
        <v>11</v>
      </c>
      <c r="C63" s="16">
        <v>0.26821369863</v>
      </c>
      <c r="D63" s="16">
        <v>0.25721917808</v>
      </c>
      <c r="E63" s="16">
        <v>0.26479452055000002</v>
      </c>
      <c r="F63" s="16">
        <v>0.26197260274</v>
      </c>
      <c r="G63" s="16">
        <v>0.25393150684999999</v>
      </c>
      <c r="H63" s="16">
        <v>0.24346575341999999</v>
      </c>
      <c r="I63" s="16">
        <v>0.23888338644756532</v>
      </c>
      <c r="J63" s="16">
        <v>0.23438726604893043</v>
      </c>
      <c r="K63" s="16">
        <v>0.22997576894260413</v>
      </c>
      <c r="L63" s="27">
        <v>0.22564730239952979</v>
      </c>
    </row>
    <row r="64" spans="2:13" ht="13.5" thickBot="1">
      <c r="B64" s="28" t="s">
        <v>29</v>
      </c>
      <c r="C64" s="51">
        <v>62.722975743630002</v>
      </c>
      <c r="D64" s="51">
        <v>64.129434082079996</v>
      </c>
      <c r="E64" s="51">
        <v>63.789718269549994</v>
      </c>
      <c r="F64" s="51">
        <v>63.061755003740004</v>
      </c>
      <c r="G64" s="51">
        <v>62.972302922849998</v>
      </c>
      <c r="H64" s="51">
        <v>63.477955555419996</v>
      </c>
      <c r="I64" s="51">
        <v>63.71764929968154</v>
      </c>
      <c r="J64" s="51">
        <v>63.98085642355975</v>
      </c>
      <c r="K64" s="51">
        <v>64.268332764277019</v>
      </c>
      <c r="L64" s="52">
        <v>64.580862653950987</v>
      </c>
    </row>
    <row r="65" spans="2:13" ht="13.5" thickBot="1">
      <c r="B65" s="3"/>
    </row>
    <row r="66" spans="2:13">
      <c r="B66" s="77" t="s">
        <v>30</v>
      </c>
      <c r="C66" s="78" t="s">
        <v>75</v>
      </c>
      <c r="D66" s="78" t="s">
        <v>101</v>
      </c>
      <c r="E66" s="78" t="s">
        <v>102</v>
      </c>
      <c r="F66" s="78" t="s">
        <v>103</v>
      </c>
      <c r="G66" s="78" t="s">
        <v>104</v>
      </c>
      <c r="H66" s="78" t="s">
        <v>106</v>
      </c>
      <c r="I66" s="78" t="s">
        <v>113</v>
      </c>
      <c r="J66" s="78" t="s">
        <v>113</v>
      </c>
      <c r="K66" s="78" t="s">
        <v>113</v>
      </c>
      <c r="L66" s="79" t="s">
        <v>118</v>
      </c>
      <c r="M66" s="80" t="s">
        <v>118</v>
      </c>
    </row>
    <row r="67" spans="2:13" ht="13.5" thickBot="1">
      <c r="B67" s="28" t="s">
        <v>29</v>
      </c>
      <c r="C67" s="51">
        <v>63.892316645000001</v>
      </c>
      <c r="D67" s="51">
        <v>63.991011136000004</v>
      </c>
      <c r="E67" s="51">
        <v>63.274984408999998</v>
      </c>
      <c r="F67" s="51">
        <v>63.082209648999999</v>
      </c>
      <c r="G67" s="51">
        <v>63.311910755999996</v>
      </c>
      <c r="H67" s="51">
        <v>63.474831647000002</v>
      </c>
      <c r="I67" s="51">
        <v>63.620849704314821</v>
      </c>
      <c r="J67" s="51">
        <v>63.767203662844487</v>
      </c>
      <c r="K67" s="51">
        <v>63.913894295299073</v>
      </c>
      <c r="L67" s="51">
        <v>64.060922376166232</v>
      </c>
      <c r="M67" s="52">
        <v>64.208288681715246</v>
      </c>
    </row>
    <row r="70" spans="2:13">
      <c r="B70" s="46" t="s">
        <v>94</v>
      </c>
      <c r="C70" s="29"/>
      <c r="D70" s="29"/>
      <c r="E70" s="29"/>
      <c r="F70" s="29"/>
      <c r="G70" s="29"/>
      <c r="H70" s="29"/>
      <c r="I70" s="29"/>
      <c r="J70" s="29"/>
      <c r="K70" s="1"/>
    </row>
    <row r="71" spans="2:13" ht="13.5" thickBot="1"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2:13" ht="13.5" thickBot="1">
      <c r="B72" s="72" t="s">
        <v>7</v>
      </c>
      <c r="C72" s="73">
        <v>2024</v>
      </c>
      <c r="D72" s="73">
        <v>2025</v>
      </c>
      <c r="E72" s="73">
        <v>2026</v>
      </c>
      <c r="F72" s="73">
        <v>2027</v>
      </c>
      <c r="G72" s="73">
        <v>2028</v>
      </c>
      <c r="H72" s="73">
        <v>2029</v>
      </c>
      <c r="I72" s="73">
        <v>2030</v>
      </c>
      <c r="J72" s="73">
        <v>2031</v>
      </c>
      <c r="K72" s="73">
        <v>2032</v>
      </c>
      <c r="L72" s="74">
        <v>2033</v>
      </c>
    </row>
    <row r="73" spans="2:13">
      <c r="B73" s="26" t="s">
        <v>8</v>
      </c>
      <c r="C73" s="43">
        <v>27.362602971000001</v>
      </c>
      <c r="D73" s="43">
        <v>28.484465063999998</v>
      </c>
      <c r="E73" s="43">
        <v>28.140685489999999</v>
      </c>
      <c r="F73" s="43">
        <v>27.692791022000002</v>
      </c>
      <c r="G73" s="43">
        <v>27.213116827999997</v>
      </c>
      <c r="H73" s="43">
        <v>26.760718046999997</v>
      </c>
      <c r="I73" s="43">
        <v>26.648692296282185</v>
      </c>
      <c r="J73" s="43">
        <v>26.537135507899457</v>
      </c>
      <c r="K73" s="43">
        <v>26.426045718681113</v>
      </c>
      <c r="L73" s="40">
        <v>26.315420973674676</v>
      </c>
    </row>
    <row r="74" spans="2:13">
      <c r="B74" s="26" t="s">
        <v>9</v>
      </c>
      <c r="C74" s="16">
        <v>3.9049261912000004</v>
      </c>
      <c r="D74" s="16">
        <v>3.9798567358999999</v>
      </c>
      <c r="E74" s="16">
        <v>4.0125540895</v>
      </c>
      <c r="F74" s="16">
        <v>3.9962704920999998</v>
      </c>
      <c r="G74" s="16">
        <v>3.9496745646</v>
      </c>
      <c r="H74" s="16">
        <v>3.9019065159999999</v>
      </c>
      <c r="I74" s="16">
        <v>3.9015883111247347</v>
      </c>
      <c r="J74" s="16">
        <v>3.9012701321994361</v>
      </c>
      <c r="K74" s="16">
        <v>3.9009519792219871</v>
      </c>
      <c r="L74" s="27">
        <v>3.9006338521902726</v>
      </c>
    </row>
    <row r="75" spans="2:13">
      <c r="B75" s="26" t="s">
        <v>70</v>
      </c>
      <c r="C75" s="16">
        <v>6.1179729778</v>
      </c>
      <c r="D75" s="16">
        <v>6.0171944116000002</v>
      </c>
      <c r="E75" s="16">
        <v>5.9948683219000003</v>
      </c>
      <c r="F75" s="16">
        <v>5.9121377755999998</v>
      </c>
      <c r="G75" s="16">
        <v>5.6227631457999996</v>
      </c>
      <c r="H75" s="16">
        <v>5.2691943319000005</v>
      </c>
      <c r="I75" s="16">
        <v>5.1155333611017992</v>
      </c>
      <c r="J75" s="16">
        <v>4.966353472696726</v>
      </c>
      <c r="K75" s="16">
        <v>4.8215239887428822</v>
      </c>
      <c r="L75" s="27">
        <v>4.6809180421465086</v>
      </c>
    </row>
    <row r="76" spans="2:13">
      <c r="B76" s="26" t="s">
        <v>71</v>
      </c>
      <c r="C76" s="16">
        <v>37.38550214</v>
      </c>
      <c r="D76" s="16">
        <v>38.481516210999999</v>
      </c>
      <c r="E76" s="16">
        <v>38.148107902000007</v>
      </c>
      <c r="F76" s="16">
        <v>37.601199288999993</v>
      </c>
      <c r="G76" s="16">
        <v>36.785554538</v>
      </c>
      <c r="H76" s="16">
        <v>35.931818894999999</v>
      </c>
      <c r="I76" s="16">
        <v>35.654536981005762</v>
      </c>
      <c r="J76" s="16">
        <v>35.379394821195774</v>
      </c>
      <c r="K76" s="16">
        <v>35.106375903321172</v>
      </c>
      <c r="L76" s="27">
        <v>34.835463842556315</v>
      </c>
    </row>
    <row r="77" spans="2:13">
      <c r="B77" s="26" t="s">
        <v>72</v>
      </c>
      <c r="C77" s="16">
        <v>4.0822469565999997</v>
      </c>
      <c r="D77" s="16">
        <v>4.0211845234999997</v>
      </c>
      <c r="E77" s="16">
        <v>4.0300226925000002</v>
      </c>
      <c r="F77" s="16">
        <v>3.9998965640000002</v>
      </c>
      <c r="G77" s="16">
        <v>3.8597258452999998</v>
      </c>
      <c r="H77" s="16">
        <v>3.6803558167000001</v>
      </c>
      <c r="I77" s="16">
        <v>3.6054595652917567</v>
      </c>
      <c r="J77" s="16">
        <v>3.5320874731644052</v>
      </c>
      <c r="K77" s="16">
        <v>3.460208523258081</v>
      </c>
      <c r="L77" s="27">
        <v>3.3897923297186052</v>
      </c>
    </row>
    <row r="78" spans="2:13">
      <c r="B78" s="26"/>
      <c r="C78" s="16"/>
      <c r="D78" s="16"/>
      <c r="E78" s="16"/>
      <c r="F78" s="16"/>
      <c r="G78" s="16"/>
      <c r="H78" s="16"/>
      <c r="I78" s="16"/>
      <c r="J78" s="16"/>
      <c r="K78" s="16"/>
      <c r="L78" s="27"/>
    </row>
    <row r="79" spans="2:13">
      <c r="B79" s="26" t="s">
        <v>10</v>
      </c>
      <c r="C79" s="16">
        <v>41.467749096600002</v>
      </c>
      <c r="D79" s="16">
        <v>42.502700734499996</v>
      </c>
      <c r="E79" s="16">
        <v>42.178130594500004</v>
      </c>
      <c r="F79" s="16">
        <v>41.60109585299999</v>
      </c>
      <c r="G79" s="16">
        <v>40.645280383299998</v>
      </c>
      <c r="H79" s="16">
        <v>39.6121747117</v>
      </c>
      <c r="I79" s="16">
        <v>39.259996546297522</v>
      </c>
      <c r="J79" s="16">
        <v>38.911482294360177</v>
      </c>
      <c r="K79" s="16">
        <v>38.566584426579254</v>
      </c>
      <c r="L79" s="27">
        <v>38.225256172274918</v>
      </c>
    </row>
    <row r="80" spans="2:13">
      <c r="B80" s="26" t="s">
        <v>11</v>
      </c>
      <c r="C80" s="16">
        <v>0.24265205478999999</v>
      </c>
      <c r="D80" s="16">
        <v>0.23472602739999998</v>
      </c>
      <c r="E80" s="16">
        <v>0.24053424658</v>
      </c>
      <c r="F80" s="16">
        <v>0.23847945204999998</v>
      </c>
      <c r="G80" s="16">
        <v>0.23312876712</v>
      </c>
      <c r="H80" s="16">
        <v>0.2257260274</v>
      </c>
      <c r="I80" s="16">
        <v>0.22253639864696728</v>
      </c>
      <c r="J80" s="16">
        <v>0.21939184104367906</v>
      </c>
      <c r="K80" s="16">
        <v>0.21629171771083158</v>
      </c>
      <c r="L80" s="27">
        <v>0.21323540076856431</v>
      </c>
    </row>
    <row r="81" spans="2:13" ht="13.5" thickBot="1">
      <c r="B81" s="28" t="s">
        <v>29</v>
      </c>
      <c r="C81" s="51">
        <v>41.710401151390002</v>
      </c>
      <c r="D81" s="51">
        <v>42.737426761899997</v>
      </c>
      <c r="E81" s="51">
        <v>42.418664841080002</v>
      </c>
      <c r="F81" s="51">
        <v>41.839575305049991</v>
      </c>
      <c r="G81" s="51">
        <v>40.878409150419998</v>
      </c>
      <c r="H81" s="51">
        <v>39.8379007391</v>
      </c>
      <c r="I81" s="51">
        <v>39.482532944944488</v>
      </c>
      <c r="J81" s="51">
        <v>39.130874135403857</v>
      </c>
      <c r="K81" s="51">
        <v>38.782876144290086</v>
      </c>
      <c r="L81" s="52">
        <v>38.438491573043486</v>
      </c>
    </row>
    <row r="82" spans="2:13" ht="13.5" thickBot="1">
      <c r="B82" s="3"/>
    </row>
    <row r="83" spans="2:13">
      <c r="B83" s="77" t="s">
        <v>30</v>
      </c>
      <c r="C83" s="78" t="s">
        <v>75</v>
      </c>
      <c r="D83" s="78" t="s">
        <v>101</v>
      </c>
      <c r="E83" s="78" t="s">
        <v>102</v>
      </c>
      <c r="F83" s="78" t="s">
        <v>103</v>
      </c>
      <c r="G83" s="78" t="s">
        <v>104</v>
      </c>
      <c r="H83" s="78" t="s">
        <v>106</v>
      </c>
      <c r="I83" s="78" t="s">
        <v>113</v>
      </c>
      <c r="J83" s="78" t="s">
        <v>113</v>
      </c>
      <c r="K83" s="78" t="s">
        <v>113</v>
      </c>
      <c r="L83" s="79" t="s">
        <v>118</v>
      </c>
      <c r="M83" s="80" t="s">
        <v>118</v>
      </c>
    </row>
    <row r="84" spans="2:13" ht="13.5" thickBot="1">
      <c r="B84" s="28" t="s">
        <v>29</v>
      </c>
      <c r="C84" s="51">
        <v>42.539222630999994</v>
      </c>
      <c r="D84" s="51">
        <v>42.582962422999998</v>
      </c>
      <c r="E84" s="51">
        <v>42.071147764000003</v>
      </c>
      <c r="F84" s="51">
        <v>41.257897398000004</v>
      </c>
      <c r="G84" s="51">
        <v>39.982265962</v>
      </c>
      <c r="H84" s="51">
        <v>39.763019168999996</v>
      </c>
      <c r="I84" s="51">
        <v>40.38684732123432</v>
      </c>
      <c r="J84" s="51">
        <v>41.020462495974819</v>
      </c>
      <c r="K84" s="51">
        <v>41.664018238407266</v>
      </c>
      <c r="L84" s="51">
        <v>42.317670502634378</v>
      </c>
      <c r="M84" s="52">
        <v>42.98157768946843</v>
      </c>
    </row>
    <row r="85" spans="2:13"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44"/>
    </row>
    <row r="86" spans="2:13"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</row>
    <row r="87" spans="2:13">
      <c r="B87" s="46" t="s">
        <v>111</v>
      </c>
      <c r="C87" s="29"/>
      <c r="D87" s="29"/>
      <c r="E87" s="29"/>
      <c r="F87" s="29"/>
      <c r="G87" s="29"/>
      <c r="H87" s="29"/>
      <c r="I87" s="29"/>
      <c r="J87" s="29"/>
      <c r="K87" s="3"/>
      <c r="L87" s="3"/>
      <c r="M87" s="3"/>
    </row>
    <row r="88" spans="2:13" ht="13.5" thickBot="1">
      <c r="B88" s="1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</row>
    <row r="89" spans="2:13" ht="13.5" thickBot="1">
      <c r="B89" s="72" t="s">
        <v>7</v>
      </c>
      <c r="C89" s="73">
        <v>2024</v>
      </c>
      <c r="D89" s="73">
        <v>2025</v>
      </c>
      <c r="E89" s="73">
        <v>2026</v>
      </c>
      <c r="F89" s="73">
        <v>2027</v>
      </c>
      <c r="G89" s="73">
        <v>2028</v>
      </c>
      <c r="H89" s="73">
        <v>2029</v>
      </c>
      <c r="I89" s="73">
        <v>2030</v>
      </c>
      <c r="J89" s="73">
        <v>2031</v>
      </c>
      <c r="K89" s="73">
        <v>2032</v>
      </c>
      <c r="L89" s="74">
        <v>2033</v>
      </c>
    </row>
    <row r="90" spans="2:13">
      <c r="B90" s="26" t="s">
        <v>8</v>
      </c>
      <c r="C90" s="43">
        <v>155.03148648199999</v>
      </c>
      <c r="D90" s="43">
        <v>161.39752683399999</v>
      </c>
      <c r="E90" s="43">
        <v>159.44164698500001</v>
      </c>
      <c r="F90" s="43">
        <v>156.901387376</v>
      </c>
      <c r="G90" s="43">
        <v>154.18459593099999</v>
      </c>
      <c r="H90" s="43">
        <v>151.62065178500001</v>
      </c>
      <c r="I90" s="43">
        <v>150.98590581899987</v>
      </c>
      <c r="J90" s="43">
        <v>150.35381729611669</v>
      </c>
      <c r="K90" s="43">
        <v>149.7243750900584</v>
      </c>
      <c r="L90" s="40">
        <v>149.09756812111954</v>
      </c>
    </row>
    <row r="91" spans="2:13">
      <c r="B91" s="26" t="s">
        <v>9</v>
      </c>
      <c r="C91" s="16">
        <v>22.9078889512</v>
      </c>
      <c r="D91" s="16">
        <v>23.373572900599999</v>
      </c>
      <c r="E91" s="16">
        <v>23.5892084635</v>
      </c>
      <c r="F91" s="16">
        <v>23.530098202200001</v>
      </c>
      <c r="G91" s="16">
        <v>23.298194772999999</v>
      </c>
      <c r="H91" s="16">
        <v>23.0443867155</v>
      </c>
      <c r="I91" s="16">
        <v>23.073978975856043</v>
      </c>
      <c r="J91" s="16">
        <v>23.103791480113397</v>
      </c>
      <c r="K91" s="16">
        <v>23.133825035591776</v>
      </c>
      <c r="L91" s="27">
        <v>23.164080453552241</v>
      </c>
    </row>
    <row r="92" spans="2:13">
      <c r="B92" s="26" t="s">
        <v>70</v>
      </c>
      <c r="C92" s="16">
        <v>34.514983526100004</v>
      </c>
      <c r="D92" s="16">
        <v>33.830430175099998</v>
      </c>
      <c r="E92" s="16">
        <v>33.704067182499998</v>
      </c>
      <c r="F92" s="16">
        <v>33.234975746700002</v>
      </c>
      <c r="G92" s="16">
        <v>31.604085944800001</v>
      </c>
      <c r="H92" s="16">
        <v>29.621454076400003</v>
      </c>
      <c r="I92" s="16">
        <v>28.737038097447421</v>
      </c>
      <c r="J92" s="16">
        <v>27.879034160422982</v>
      </c>
      <c r="K92" s="16">
        <v>27.046653328944195</v>
      </c>
      <c r="L92" s="27">
        <v>26.239130237519085</v>
      </c>
    </row>
    <row r="93" spans="2:13">
      <c r="B93" s="26" t="s">
        <v>71</v>
      </c>
      <c r="C93" s="16">
        <v>212.454358961</v>
      </c>
      <c r="D93" s="16">
        <v>218.60152990899996</v>
      </c>
      <c r="E93" s="16">
        <v>216.73492262999997</v>
      </c>
      <c r="F93" s="16">
        <v>213.66646132299999</v>
      </c>
      <c r="G93" s="16">
        <v>209.086876647</v>
      </c>
      <c r="H93" s="16">
        <v>204.28649257800001</v>
      </c>
      <c r="I93" s="16">
        <v>202.72773550623373</v>
      </c>
      <c r="J93" s="16">
        <v>201.18091054987806</v>
      </c>
      <c r="K93" s="16">
        <v>199.64592608473305</v>
      </c>
      <c r="L93" s="27">
        <v>198.12269119227474</v>
      </c>
    </row>
    <row r="94" spans="2:13">
      <c r="B94" s="26" t="s">
        <v>72</v>
      </c>
      <c r="C94" s="16">
        <v>33.346704769799999</v>
      </c>
      <c r="D94" s="16">
        <v>32.952972821899998</v>
      </c>
      <c r="E94" s="16">
        <v>33.280142355800002</v>
      </c>
      <c r="F94" s="16">
        <v>33.1866068494</v>
      </c>
      <c r="G94" s="16">
        <v>33.3175851349</v>
      </c>
      <c r="H94" s="16">
        <v>33.812346067100002</v>
      </c>
      <c r="I94" s="16">
        <v>34.011032853887819</v>
      </c>
      <c r="J94" s="16">
        <v>34.238870307860729</v>
      </c>
      <c r="K94" s="16">
        <v>34.496457637932423</v>
      </c>
      <c r="L94" s="27">
        <v>34.784426245349174</v>
      </c>
    </row>
    <row r="95" spans="2:13">
      <c r="B95" s="26"/>
      <c r="C95" s="16"/>
      <c r="D95" s="16"/>
      <c r="E95" s="16"/>
      <c r="F95" s="16"/>
      <c r="G95" s="16"/>
      <c r="H95" s="16"/>
      <c r="I95" s="16"/>
      <c r="J95" s="16"/>
      <c r="K95" s="16"/>
      <c r="L95" s="27"/>
    </row>
    <row r="96" spans="2:13">
      <c r="B96" s="26" t="s">
        <v>10</v>
      </c>
      <c r="C96" s="16">
        <v>245.80106373080002</v>
      </c>
      <c r="D96" s="16">
        <v>251.5545027309</v>
      </c>
      <c r="E96" s="16">
        <v>250.01506498579997</v>
      </c>
      <c r="F96" s="16">
        <v>246.85306817240001</v>
      </c>
      <c r="G96" s="16">
        <v>242.40446178189998</v>
      </c>
      <c r="H96" s="16">
        <v>238.09883864509999</v>
      </c>
      <c r="I96" s="16">
        <v>236.73876836012155</v>
      </c>
      <c r="J96" s="16">
        <v>235.4197808577388</v>
      </c>
      <c r="K96" s="16">
        <v>234.14238372266544</v>
      </c>
      <c r="L96" s="27">
        <v>232.90711743762392</v>
      </c>
    </row>
    <row r="97" spans="2:13">
      <c r="B97" s="26" t="s">
        <v>11</v>
      </c>
      <c r="C97" s="16">
        <v>1.08466027396</v>
      </c>
      <c r="D97" s="16">
        <v>1.0403561643900001</v>
      </c>
      <c r="E97" s="16">
        <v>1.0714383561800001</v>
      </c>
      <c r="F97" s="16">
        <v>1.0639041095799999</v>
      </c>
      <c r="G97" s="16">
        <v>1.03653972602</v>
      </c>
      <c r="H97" s="16">
        <v>0.99736986301999997</v>
      </c>
      <c r="I97" s="16">
        <v>0.98112847303552275</v>
      </c>
      <c r="J97" s="16">
        <v>0.965155585988558</v>
      </c>
      <c r="K97" s="16">
        <v>0.94944669667340709</v>
      </c>
      <c r="L97" s="27">
        <v>0.93399737655599224</v>
      </c>
    </row>
    <row r="98" spans="2:13" ht="13.5" thickBot="1">
      <c r="B98" s="28" t="s">
        <v>29</v>
      </c>
      <c r="C98" s="51">
        <v>246.88572400475999</v>
      </c>
      <c r="D98" s="51">
        <v>252.59485889529</v>
      </c>
      <c r="E98" s="51">
        <v>251.08650334198001</v>
      </c>
      <c r="F98" s="51">
        <v>247.91697228198001</v>
      </c>
      <c r="G98" s="51">
        <v>243.44100150791999</v>
      </c>
      <c r="H98" s="51">
        <v>239.09620850812001</v>
      </c>
      <c r="I98" s="51">
        <v>237.71989683315709</v>
      </c>
      <c r="J98" s="51">
        <v>236.38493644372733</v>
      </c>
      <c r="K98" s="51">
        <v>235.09183041933886</v>
      </c>
      <c r="L98" s="52">
        <v>233.84111481417989</v>
      </c>
    </row>
    <row r="99" spans="2:13" ht="13.5" thickBot="1">
      <c r="B99" s="3"/>
    </row>
    <row r="100" spans="2:13">
      <c r="B100" s="77" t="s">
        <v>30</v>
      </c>
      <c r="C100" s="78" t="s">
        <v>75</v>
      </c>
      <c r="D100" s="78" t="s">
        <v>101</v>
      </c>
      <c r="E100" s="78" t="s">
        <v>102</v>
      </c>
      <c r="F100" s="78" t="s">
        <v>103</v>
      </c>
      <c r="G100" s="78" t="s">
        <v>104</v>
      </c>
      <c r="H100" s="78" t="s">
        <v>106</v>
      </c>
      <c r="I100" s="78" t="s">
        <v>113</v>
      </c>
      <c r="J100" s="78" t="s">
        <v>113</v>
      </c>
      <c r="K100" s="78" t="s">
        <v>113</v>
      </c>
      <c r="L100" s="79" t="s">
        <v>118</v>
      </c>
      <c r="M100" s="80" t="s">
        <v>118</v>
      </c>
    </row>
    <row r="101" spans="2:13" ht="13.5" thickBot="1">
      <c r="B101" s="28" t="s">
        <v>29</v>
      </c>
      <c r="C101" s="51">
        <v>251.495438638</v>
      </c>
      <c r="D101" s="51">
        <v>251.911273593</v>
      </c>
      <c r="E101" s="51">
        <v>249.14661974500001</v>
      </c>
      <c r="F101" s="51">
        <v>245.33314055599999</v>
      </c>
      <c r="G101" s="51">
        <v>239.61974831600003</v>
      </c>
      <c r="H101" s="51">
        <v>238.74924185899999</v>
      </c>
      <c r="I101" s="51">
        <v>241.65199657588158</v>
      </c>
      <c r="J101" s="51">
        <v>244.59845881038501</v>
      </c>
      <c r="K101" s="51">
        <v>247.58931190631137</v>
      </c>
      <c r="L101" s="51">
        <v>250.62524995458784</v>
      </c>
      <c r="M101" s="52">
        <v>253.7069779624799</v>
      </c>
    </row>
    <row r="102" spans="2:13"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44"/>
    </row>
    <row r="103" spans="2:13"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</row>
  </sheetData>
  <phoneticPr fontId="0" type="noConversion"/>
  <pageMargins left="0.75" right="0.75" top="1" bottom="1" header="0.5" footer="0.5"/>
  <pageSetup paperSize="8" scale="45" fitToHeight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 tint="0.39997558519241921"/>
  </sheetPr>
  <dimension ref="B2:F97"/>
  <sheetViews>
    <sheetView showGridLines="0" zoomScaleNormal="100" workbookViewId="0"/>
  </sheetViews>
  <sheetFormatPr defaultRowHeight="12.75"/>
  <cols>
    <col min="1" max="1" width="3.7109375" style="2" customWidth="1"/>
    <col min="2" max="2" width="23.140625" style="2" customWidth="1"/>
    <col min="3" max="3" width="15.140625" style="2" customWidth="1"/>
    <col min="4" max="4" width="21.28515625" style="2" customWidth="1"/>
    <col min="5" max="5" width="20.42578125" style="2" customWidth="1"/>
    <col min="6" max="16384" width="9.140625" style="2"/>
  </cols>
  <sheetData>
    <row r="2" spans="2:6">
      <c r="B2" s="1" t="s">
        <v>125</v>
      </c>
    </row>
    <row r="3" spans="2:6" ht="13.5" thickBot="1"/>
    <row r="4" spans="2:6" s="33" customFormat="1" ht="27" customHeight="1" thickBot="1">
      <c r="B4" s="81" t="s">
        <v>0</v>
      </c>
      <c r="C4" s="82" t="s">
        <v>126</v>
      </c>
      <c r="D4" s="82" t="s">
        <v>37</v>
      </c>
      <c r="E4" s="83" t="s">
        <v>127</v>
      </c>
    </row>
    <row r="5" spans="2:6">
      <c r="B5" s="36" t="s">
        <v>25</v>
      </c>
      <c r="C5" s="71">
        <v>25.992999999999999</v>
      </c>
      <c r="D5" s="71">
        <v>27.632457950286895</v>
      </c>
      <c r="E5" s="48">
        <v>25.992999999999999</v>
      </c>
      <c r="F5" s="16"/>
    </row>
    <row r="6" spans="2:6">
      <c r="B6" s="36" t="s">
        <v>26</v>
      </c>
      <c r="C6" s="71">
        <v>3.5059999999999998</v>
      </c>
      <c r="D6" s="71">
        <v>3.7778748887301248</v>
      </c>
      <c r="E6" s="48">
        <v>3.5059999999999998</v>
      </c>
      <c r="F6" s="16"/>
    </row>
    <row r="7" spans="2:6">
      <c r="B7" s="36" t="s">
        <v>27</v>
      </c>
      <c r="C7" s="71">
        <v>10.473000000000001</v>
      </c>
      <c r="D7" s="71">
        <v>11.319892658884008</v>
      </c>
      <c r="E7" s="48">
        <v>10.473000000000001</v>
      </c>
      <c r="F7" s="16"/>
    </row>
    <row r="8" spans="2:6">
      <c r="B8" s="36" t="s">
        <v>15</v>
      </c>
      <c r="C8" s="71">
        <v>0</v>
      </c>
      <c r="D8" s="71">
        <v>0</v>
      </c>
      <c r="E8" s="48">
        <v>0</v>
      </c>
      <c r="F8" s="16"/>
    </row>
    <row r="9" spans="2:6">
      <c r="B9" s="36" t="s">
        <v>28</v>
      </c>
      <c r="C9" s="71">
        <v>39.972000000000001</v>
      </c>
      <c r="D9" s="71">
        <v>42.730225497901031</v>
      </c>
      <c r="E9" s="48">
        <v>39.972000000000001</v>
      </c>
      <c r="F9" s="16"/>
    </row>
    <row r="10" spans="2:6" ht="13.5" thickBot="1">
      <c r="B10" s="36" t="s">
        <v>11</v>
      </c>
      <c r="C10" s="71">
        <v>0.19500000000000001</v>
      </c>
      <c r="D10" s="71">
        <v>0.19414654099999998</v>
      </c>
      <c r="E10" s="48">
        <v>0.19500000000000001</v>
      </c>
      <c r="F10" s="16"/>
    </row>
    <row r="11" spans="2:6" ht="14.25" thickTop="1" thickBot="1">
      <c r="B11" s="84" t="s">
        <v>12</v>
      </c>
      <c r="C11" s="85">
        <v>40.167000000000002</v>
      </c>
      <c r="D11" s="85">
        <v>42.924372038901033</v>
      </c>
      <c r="E11" s="86">
        <v>40.167000000000002</v>
      </c>
      <c r="F11" s="16"/>
    </row>
    <row r="14" spans="2:6">
      <c r="B14" s="1" t="s">
        <v>128</v>
      </c>
    </row>
    <row r="15" spans="2:6" ht="13.5" thickBot="1"/>
    <row r="16" spans="2:6" s="33" customFormat="1" ht="27" customHeight="1" thickBot="1">
      <c r="B16" s="81" t="s">
        <v>0</v>
      </c>
      <c r="C16" s="82" t="s">
        <v>126</v>
      </c>
      <c r="D16" s="82" t="s">
        <v>37</v>
      </c>
      <c r="E16" s="83" t="s">
        <v>127</v>
      </c>
    </row>
    <row r="17" spans="2:6">
      <c r="B17" s="36" t="s">
        <v>25</v>
      </c>
      <c r="C17" s="71">
        <v>32.874000000000002</v>
      </c>
      <c r="D17" s="71">
        <v>34.228022752321571</v>
      </c>
      <c r="E17" s="48">
        <v>32.874000000000002</v>
      </c>
      <c r="F17" s="16"/>
    </row>
    <row r="18" spans="2:6">
      <c r="B18" s="36" t="s">
        <v>26</v>
      </c>
      <c r="C18" s="71">
        <v>4.093</v>
      </c>
      <c r="D18" s="71">
        <v>4.4556780949942825</v>
      </c>
      <c r="E18" s="48">
        <v>4.093</v>
      </c>
      <c r="F18" s="16"/>
    </row>
    <row r="19" spans="2:6">
      <c r="B19" s="36" t="s">
        <v>27</v>
      </c>
      <c r="C19" s="71">
        <v>18.344000000000001</v>
      </c>
      <c r="D19" s="71">
        <v>18.837400528487464</v>
      </c>
      <c r="E19" s="48">
        <v>18.344000000000001</v>
      </c>
      <c r="F19" s="16"/>
    </row>
    <row r="20" spans="2:6">
      <c r="B20" s="36" t="s">
        <v>15</v>
      </c>
      <c r="C20" s="71">
        <v>0</v>
      </c>
      <c r="D20" s="71">
        <v>0</v>
      </c>
      <c r="E20" s="48">
        <v>0</v>
      </c>
      <c r="F20" s="16"/>
    </row>
    <row r="21" spans="2:6">
      <c r="B21" s="36" t="s">
        <v>28</v>
      </c>
      <c r="C21" s="71">
        <v>55.311</v>
      </c>
      <c r="D21" s="71">
        <v>57.521101375803319</v>
      </c>
      <c r="E21" s="48">
        <v>55.311</v>
      </c>
      <c r="F21" s="16"/>
    </row>
    <row r="22" spans="2:6" ht="13.5" thickBot="1">
      <c r="B22" s="36" t="s">
        <v>11</v>
      </c>
      <c r="C22" s="71">
        <v>0.20599999999999999</v>
      </c>
      <c r="D22" s="71">
        <v>0.204270746</v>
      </c>
      <c r="E22" s="48">
        <v>0.20599999999999999</v>
      </c>
      <c r="F22" s="16"/>
    </row>
    <row r="23" spans="2:6" ht="14.25" thickTop="1" thickBot="1">
      <c r="B23" s="84" t="s">
        <v>12</v>
      </c>
      <c r="C23" s="85">
        <v>55.517000000000003</v>
      </c>
      <c r="D23" s="85">
        <v>57.725372121803318</v>
      </c>
      <c r="E23" s="86">
        <v>55.517000000000003</v>
      </c>
      <c r="F23" s="16"/>
    </row>
    <row r="26" spans="2:6">
      <c r="B26" s="1" t="s">
        <v>129</v>
      </c>
    </row>
    <row r="27" spans="2:6" ht="13.5" thickBot="1"/>
    <row r="28" spans="2:6" s="33" customFormat="1" ht="27" customHeight="1" thickBot="1">
      <c r="B28" s="81" t="s">
        <v>0</v>
      </c>
      <c r="C28" s="82" t="s">
        <v>126</v>
      </c>
      <c r="D28" s="82" t="s">
        <v>37</v>
      </c>
      <c r="E28" s="83" t="s">
        <v>127</v>
      </c>
    </row>
    <row r="29" spans="2:6">
      <c r="B29" s="36" t="s">
        <v>25</v>
      </c>
      <c r="C29" s="71">
        <v>31.87</v>
      </c>
      <c r="D29" s="71">
        <v>33.027853505006398</v>
      </c>
      <c r="E29" s="48">
        <v>31.87</v>
      </c>
      <c r="F29" s="16"/>
    </row>
    <row r="30" spans="2:6">
      <c r="B30" s="36" t="s">
        <v>26</v>
      </c>
      <c r="C30" s="71">
        <v>5.7549999999999999</v>
      </c>
      <c r="D30" s="71">
        <v>6.458050604084189</v>
      </c>
      <c r="E30" s="48">
        <v>5.7549999999999999</v>
      </c>
      <c r="F30" s="16"/>
    </row>
    <row r="31" spans="2:6">
      <c r="B31" s="36" t="s">
        <v>27</v>
      </c>
      <c r="C31" s="71">
        <v>10.285</v>
      </c>
      <c r="D31" s="71">
        <v>11.164787832880728</v>
      </c>
      <c r="E31" s="48">
        <v>10.285</v>
      </c>
      <c r="F31" s="16"/>
    </row>
    <row r="32" spans="2:6">
      <c r="B32" s="36" t="s">
        <v>15</v>
      </c>
      <c r="C32" s="71">
        <v>0</v>
      </c>
      <c r="D32" s="71">
        <v>0</v>
      </c>
      <c r="E32" s="48">
        <v>0</v>
      </c>
      <c r="F32" s="16"/>
    </row>
    <row r="33" spans="2:6">
      <c r="B33" s="36" t="s">
        <v>28</v>
      </c>
      <c r="C33" s="71">
        <v>47.91</v>
      </c>
      <c r="D33" s="71">
        <v>50.65069194197131</v>
      </c>
      <c r="E33" s="48">
        <v>47.91</v>
      </c>
      <c r="F33" s="16"/>
    </row>
    <row r="34" spans="2:6" ht="13.5" thickBot="1">
      <c r="B34" s="36" t="s">
        <v>11</v>
      </c>
      <c r="C34" s="71">
        <v>0.20499999999999999</v>
      </c>
      <c r="D34" s="71">
        <v>0.20318078000000001</v>
      </c>
      <c r="E34" s="48">
        <v>0.20499999999999999</v>
      </c>
      <c r="F34" s="16"/>
    </row>
    <row r="35" spans="2:6" ht="14.25" thickTop="1" thickBot="1">
      <c r="B35" s="84" t="s">
        <v>12</v>
      </c>
      <c r="C35" s="85">
        <v>48.114999999999995</v>
      </c>
      <c r="D35" s="85">
        <v>50.853872721971307</v>
      </c>
      <c r="E35" s="86">
        <v>48.114999999999995</v>
      </c>
      <c r="F35" s="16"/>
    </row>
    <row r="36" spans="2:6">
      <c r="D36" s="3"/>
    </row>
    <row r="37" spans="2:6">
      <c r="D37" s="3"/>
    </row>
    <row r="38" spans="2:6">
      <c r="B38" s="1" t="s">
        <v>130</v>
      </c>
    </row>
    <row r="39" spans="2:6" ht="13.5" thickBot="1"/>
    <row r="40" spans="2:6" s="35" customFormat="1" ht="27" customHeight="1" thickBot="1">
      <c r="B40" s="81" t="s">
        <v>0</v>
      </c>
      <c r="C40" s="82" t="s">
        <v>126</v>
      </c>
      <c r="D40" s="82" t="s">
        <v>37</v>
      </c>
      <c r="E40" s="83" t="s">
        <v>127</v>
      </c>
    </row>
    <row r="41" spans="2:6">
      <c r="B41" s="36" t="s">
        <v>25</v>
      </c>
      <c r="C41" s="71">
        <v>37.305999999999997</v>
      </c>
      <c r="D41" s="71">
        <v>38.952431518174279</v>
      </c>
      <c r="E41" s="48">
        <v>37.305999999999997</v>
      </c>
      <c r="F41" s="16"/>
    </row>
    <row r="42" spans="2:6">
      <c r="B42" s="36" t="s">
        <v>26</v>
      </c>
      <c r="C42" s="71">
        <v>5.0599999999999996</v>
      </c>
      <c r="D42" s="71">
        <v>5.463093924686123</v>
      </c>
      <c r="E42" s="48">
        <v>5.0599999999999996</v>
      </c>
      <c r="F42" s="16"/>
    </row>
    <row r="43" spans="2:6">
      <c r="B43" s="36" t="s">
        <v>27</v>
      </c>
      <c r="C43" s="71">
        <v>21.201000000000001</v>
      </c>
      <c r="D43" s="71">
        <v>22.75094406678345</v>
      </c>
      <c r="E43" s="48">
        <v>21.201000000000001</v>
      </c>
      <c r="F43" s="16"/>
    </row>
    <row r="44" spans="2:6">
      <c r="B44" s="36" t="s">
        <v>15</v>
      </c>
      <c r="C44" s="71">
        <v>0</v>
      </c>
      <c r="D44" s="71">
        <v>0</v>
      </c>
      <c r="E44" s="48">
        <v>0</v>
      </c>
      <c r="F44" s="16"/>
    </row>
    <row r="45" spans="2:6">
      <c r="B45" s="36" t="s">
        <v>28</v>
      </c>
      <c r="C45" s="71">
        <v>63.567</v>
      </c>
      <c r="D45" s="71">
        <v>67.166469509643846</v>
      </c>
      <c r="E45" s="48">
        <v>63.567</v>
      </c>
      <c r="F45" s="16"/>
    </row>
    <row r="46" spans="2:6" ht="13.5" thickBot="1">
      <c r="B46" s="36" t="s">
        <v>11</v>
      </c>
      <c r="C46" s="71">
        <v>0.29199999999999998</v>
      </c>
      <c r="D46" s="71">
        <v>0.290212633</v>
      </c>
      <c r="E46" s="48">
        <v>0.29199999999999998</v>
      </c>
      <c r="F46" s="16"/>
    </row>
    <row r="47" spans="2:6" ht="14.25" thickTop="1" thickBot="1">
      <c r="B47" s="84" t="s">
        <v>12</v>
      </c>
      <c r="C47" s="85">
        <v>63.859000000000002</v>
      </c>
      <c r="D47" s="85">
        <v>67.456682142643842</v>
      </c>
      <c r="E47" s="86">
        <v>63.859000000000002</v>
      </c>
      <c r="F47" s="16"/>
    </row>
    <row r="48" spans="2:6">
      <c r="D48" s="3"/>
    </row>
    <row r="49" spans="2:6">
      <c r="D49" s="3"/>
    </row>
    <row r="50" spans="2:6">
      <c r="B50" s="1" t="s">
        <v>131</v>
      </c>
    </row>
    <row r="51" spans="2:6" ht="13.5" thickBot="1"/>
    <row r="52" spans="2:6" s="33" customFormat="1" ht="33.75" customHeight="1" thickBot="1">
      <c r="B52" s="81" t="s">
        <v>0</v>
      </c>
      <c r="C52" s="82" t="s">
        <v>126</v>
      </c>
      <c r="D52" s="82" t="s">
        <v>37</v>
      </c>
      <c r="E52" s="83" t="s">
        <v>127</v>
      </c>
    </row>
    <row r="53" spans="2:6">
      <c r="B53" s="36" t="s">
        <v>25</v>
      </c>
      <c r="C53" s="71">
        <v>28.094999999999999</v>
      </c>
      <c r="D53" s="71">
        <v>29.66984713978934</v>
      </c>
      <c r="E53" s="48">
        <v>28.094999999999999</v>
      </c>
      <c r="F53" s="16"/>
    </row>
    <row r="54" spans="2:6">
      <c r="B54" s="36" t="s">
        <v>26</v>
      </c>
      <c r="C54" s="71">
        <v>3.8260000000000001</v>
      </c>
      <c r="D54" s="71">
        <v>4.2799462407011459</v>
      </c>
      <c r="E54" s="48">
        <v>3.8260000000000001</v>
      </c>
      <c r="F54" s="16"/>
    </row>
    <row r="55" spans="2:6">
      <c r="B55" s="36" t="s">
        <v>27</v>
      </c>
      <c r="C55" s="71">
        <v>10.867000000000001</v>
      </c>
      <c r="D55" s="71">
        <v>11.188450648616254</v>
      </c>
      <c r="E55" s="48">
        <v>10.867000000000001</v>
      </c>
      <c r="F55" s="16"/>
    </row>
    <row r="56" spans="2:6">
      <c r="B56" s="36" t="s">
        <v>15</v>
      </c>
      <c r="C56" s="71">
        <v>0</v>
      </c>
      <c r="D56" s="71">
        <v>0</v>
      </c>
      <c r="E56" s="48">
        <v>0</v>
      </c>
      <c r="F56" s="16"/>
    </row>
    <row r="57" spans="2:6">
      <c r="B57" s="36" t="s">
        <v>28</v>
      </c>
      <c r="C57" s="71">
        <v>42.787999999999997</v>
      </c>
      <c r="D57" s="71">
        <v>45.138244029106737</v>
      </c>
      <c r="E57" s="48">
        <v>42.787999999999997</v>
      </c>
      <c r="F57" s="16"/>
    </row>
    <row r="58" spans="2:6" ht="13.5" thickBot="1">
      <c r="B58" s="36" t="s">
        <v>11</v>
      </c>
      <c r="C58" s="71">
        <v>0.25800000000000001</v>
      </c>
      <c r="D58" s="71">
        <v>0.25727916499999998</v>
      </c>
      <c r="E58" s="48">
        <v>0.25800000000000001</v>
      </c>
      <c r="F58" s="16"/>
    </row>
    <row r="59" spans="2:6" ht="14.25" thickTop="1" thickBot="1">
      <c r="B59" s="84" t="s">
        <v>12</v>
      </c>
      <c r="C59" s="85">
        <v>43.045999999999999</v>
      </c>
      <c r="D59" s="85">
        <v>45.395523194106737</v>
      </c>
      <c r="E59" s="86">
        <v>43.045999999999999</v>
      </c>
      <c r="F59" s="16"/>
    </row>
    <row r="60" spans="2:6">
      <c r="D60" s="3"/>
    </row>
    <row r="62" spans="2:6">
      <c r="B62" s="1" t="s">
        <v>132</v>
      </c>
    </row>
    <row r="63" spans="2:6" ht="13.5" thickBot="1"/>
    <row r="64" spans="2:6" s="33" customFormat="1" ht="27" customHeight="1" thickBot="1">
      <c r="B64" s="81" t="s">
        <v>0</v>
      </c>
      <c r="C64" s="82" t="s">
        <v>126</v>
      </c>
      <c r="D64" s="82" t="s">
        <v>37</v>
      </c>
      <c r="E64" s="83" t="s">
        <v>127</v>
      </c>
    </row>
    <row r="65" spans="2:5">
      <c r="B65" s="36" t="s">
        <v>25</v>
      </c>
      <c r="C65" s="71">
        <v>156.13800000000001</v>
      </c>
      <c r="D65" s="71">
        <v>163.51061286557848</v>
      </c>
      <c r="E65" s="48">
        <v>156.13800000000001</v>
      </c>
    </row>
    <row r="66" spans="2:5">
      <c r="B66" s="36" t="s">
        <v>26</v>
      </c>
      <c r="C66" s="71">
        <v>22.24</v>
      </c>
      <c r="D66" s="71">
        <v>24.434643753195864</v>
      </c>
      <c r="E66" s="48">
        <v>22.24</v>
      </c>
    </row>
    <row r="67" spans="2:5">
      <c r="B67" s="36" t="s">
        <v>27</v>
      </c>
      <c r="C67" s="71">
        <v>71.17</v>
      </c>
      <c r="D67" s="71">
        <v>75.261475735651914</v>
      </c>
      <c r="E67" s="48">
        <v>71.17</v>
      </c>
    </row>
    <row r="68" spans="2:5">
      <c r="B68" s="36" t="s">
        <v>15</v>
      </c>
      <c r="C68" s="71">
        <v>0</v>
      </c>
      <c r="D68" s="71">
        <v>0</v>
      </c>
      <c r="E68" s="48">
        <v>0</v>
      </c>
    </row>
    <row r="69" spans="2:5">
      <c r="B69" s="36" t="s">
        <v>28</v>
      </c>
      <c r="C69" s="71">
        <v>249.548</v>
      </c>
      <c r="D69" s="71">
        <v>263.20673235442626</v>
      </c>
      <c r="E69" s="48">
        <v>249.548</v>
      </c>
    </row>
    <row r="70" spans="2:5" ht="13.5" thickBot="1">
      <c r="B70" s="36" t="s">
        <v>11</v>
      </c>
      <c r="C70" s="71">
        <v>1.1560000000000001</v>
      </c>
      <c r="D70" s="71">
        <v>1.1490898649999999</v>
      </c>
      <c r="E70" s="48">
        <v>1.1560000000000001</v>
      </c>
    </row>
    <row r="71" spans="2:5" ht="14.25" thickTop="1" thickBot="1">
      <c r="B71" s="84" t="s">
        <v>12</v>
      </c>
      <c r="C71" s="85">
        <v>250.70400000000001</v>
      </c>
      <c r="D71" s="85">
        <v>264.35582221942627</v>
      </c>
      <c r="E71" s="86">
        <v>250.70400000000001</v>
      </c>
    </row>
    <row r="72" spans="2:5">
      <c r="C72" s="49"/>
      <c r="D72" s="49"/>
    </row>
    <row r="74" spans="2:5">
      <c r="B74" s="12"/>
      <c r="C74" s="12"/>
      <c r="D74" s="12"/>
      <c r="E74" s="12"/>
    </row>
    <row r="75" spans="2:5">
      <c r="C75" s="13"/>
      <c r="D75" s="13"/>
    </row>
    <row r="76" spans="2:5">
      <c r="B76" s="1" t="s">
        <v>133</v>
      </c>
      <c r="C76" s="1"/>
    </row>
    <row r="77" spans="2:5" ht="13.5" thickBot="1">
      <c r="C77" s="13"/>
    </row>
    <row r="78" spans="2:5" s="34" customFormat="1" ht="26.25" thickBot="1">
      <c r="B78" s="87" t="s">
        <v>13</v>
      </c>
      <c r="C78" s="82" t="s">
        <v>44</v>
      </c>
      <c r="D78" s="88" t="s">
        <v>45</v>
      </c>
      <c r="E78" s="100" t="s">
        <v>135</v>
      </c>
    </row>
    <row r="79" spans="2:5">
      <c r="B79" s="36" t="s">
        <v>36</v>
      </c>
      <c r="C79" s="96">
        <v>45309</v>
      </c>
      <c r="D79" s="97">
        <v>22.56</v>
      </c>
      <c r="E79" s="101">
        <v>29.438006741193618</v>
      </c>
    </row>
    <row r="80" spans="2:5">
      <c r="B80" s="36" t="s">
        <v>32</v>
      </c>
      <c r="C80" s="93">
        <v>45309</v>
      </c>
      <c r="D80" s="98">
        <v>28.92</v>
      </c>
      <c r="E80" s="101">
        <v>37.11008038784729</v>
      </c>
    </row>
    <row r="81" spans="2:6">
      <c r="B81" s="36" t="s">
        <v>99</v>
      </c>
      <c r="C81" s="93">
        <v>45309</v>
      </c>
      <c r="D81" s="98">
        <v>27.98</v>
      </c>
      <c r="E81" s="101">
        <v>34.842839745811915</v>
      </c>
    </row>
    <row r="82" spans="2:6">
      <c r="B82" s="36" t="s">
        <v>31</v>
      </c>
      <c r="C82" s="93">
        <v>45309</v>
      </c>
      <c r="D82" s="98">
        <v>32.49</v>
      </c>
      <c r="E82" s="101">
        <v>43.165749417183463</v>
      </c>
    </row>
    <row r="83" spans="2:6" ht="13.5" thickBot="1">
      <c r="B83" s="37" t="s">
        <v>33</v>
      </c>
      <c r="C83" s="94">
        <v>45309</v>
      </c>
      <c r="D83" s="99">
        <v>24.17</v>
      </c>
      <c r="E83" s="101">
        <v>31.642560368064949</v>
      </c>
    </row>
    <row r="84" spans="2:6">
      <c r="C84" s="13"/>
      <c r="D84" s="13"/>
    </row>
    <row r="85" spans="2:6">
      <c r="B85" s="12"/>
      <c r="C85" s="18"/>
      <c r="D85" s="18"/>
      <c r="E85" s="12"/>
    </row>
    <row r="86" spans="2:6">
      <c r="C86" s="13"/>
      <c r="D86" s="13"/>
    </row>
    <row r="87" spans="2:6" s="24" customFormat="1">
      <c r="B87" s="1" t="s">
        <v>134</v>
      </c>
      <c r="C87" s="23"/>
      <c r="D87" s="23"/>
    </row>
    <row r="88" spans="2:6" ht="13.5" thickBot="1">
      <c r="C88" s="13"/>
      <c r="D88" s="13"/>
    </row>
    <row r="89" spans="2:6" ht="13.5" thickBot="1">
      <c r="B89" s="89" t="s">
        <v>13</v>
      </c>
      <c r="C89" s="90" t="s">
        <v>46</v>
      </c>
      <c r="D89" s="91" t="s">
        <v>45</v>
      </c>
    </row>
    <row r="90" spans="2:6">
      <c r="B90" s="36" t="s">
        <v>36</v>
      </c>
      <c r="C90" s="93">
        <v>45472</v>
      </c>
      <c r="D90" s="48">
        <v>3.78</v>
      </c>
    </row>
    <row r="91" spans="2:6">
      <c r="B91" s="36" t="s">
        <v>32</v>
      </c>
      <c r="C91" s="93">
        <v>45465</v>
      </c>
      <c r="D91" s="48">
        <v>5.27</v>
      </c>
    </row>
    <row r="92" spans="2:6">
      <c r="B92" s="36" t="s">
        <v>99</v>
      </c>
      <c r="C92" s="93">
        <v>45472</v>
      </c>
      <c r="D92" s="48">
        <v>4.3099999999999996</v>
      </c>
    </row>
    <row r="93" spans="2:6">
      <c r="B93" s="36" t="s">
        <v>31</v>
      </c>
      <c r="C93" s="93">
        <v>45206</v>
      </c>
      <c r="D93" s="48">
        <v>6.99</v>
      </c>
    </row>
    <row r="94" spans="2:6" ht="13.5" thickBot="1">
      <c r="B94" s="37" t="s">
        <v>33</v>
      </c>
      <c r="C94" s="94">
        <v>45466</v>
      </c>
      <c r="D94" s="95">
        <v>3.58</v>
      </c>
      <c r="F94" s="92" t="s">
        <v>107</v>
      </c>
    </row>
    <row r="95" spans="2:6">
      <c r="D95" s="13"/>
    </row>
    <row r="96" spans="2:6">
      <c r="C96" s="13"/>
    </row>
    <row r="97" spans="2:5">
      <c r="B97" s="12"/>
      <c r="C97" s="18"/>
      <c r="D97" s="12"/>
      <c r="E97" s="12"/>
    </row>
  </sheetData>
  <phoneticPr fontId="0" type="noConversion"/>
  <pageMargins left="0.75" right="0.75" top="1" bottom="1" header="0.5" footer="0.5"/>
  <pageSetup paperSize="8" scale="80" orientation="portrait" r:id="rId1"/>
  <headerFooter alignWithMargins="0">
    <oddHeader>&amp;A</oddHeader>
    <oddFooter>&amp;L&amp;BNational Grid Confidential&amp;B&amp;C&amp;D&amp;RPage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6" tint="0.59999389629810485"/>
  </sheetPr>
  <dimension ref="A2:U266"/>
  <sheetViews>
    <sheetView showGridLines="0" zoomScale="70" zoomScaleNormal="70" workbookViewId="0"/>
  </sheetViews>
  <sheetFormatPr defaultRowHeight="12.75"/>
  <cols>
    <col min="1" max="1" width="3.7109375" customWidth="1"/>
    <col min="10" max="10" width="9.140625" hidden="1" customWidth="1"/>
  </cols>
  <sheetData>
    <row r="2" spans="2:21">
      <c r="B2" s="1" t="s">
        <v>79</v>
      </c>
      <c r="L2" s="1" t="s">
        <v>80</v>
      </c>
    </row>
    <row r="7" spans="2:21">
      <c r="U7" t="s">
        <v>121</v>
      </c>
    </row>
    <row r="22" spans="2:12">
      <c r="B22" s="1" t="s">
        <v>95</v>
      </c>
      <c r="L22" s="1" t="s">
        <v>81</v>
      </c>
    </row>
    <row r="42" spans="2:12">
      <c r="B42" s="1" t="s">
        <v>82</v>
      </c>
      <c r="L42" s="1" t="s">
        <v>108</v>
      </c>
    </row>
    <row r="62" spans="2:12">
      <c r="B62" s="1" t="s">
        <v>76</v>
      </c>
      <c r="L62" s="1" t="s">
        <v>39</v>
      </c>
    </row>
    <row r="73" spans="21:21">
      <c r="U73" t="s">
        <v>121</v>
      </c>
    </row>
    <row r="82" spans="2:12">
      <c r="B82" s="1" t="s">
        <v>96</v>
      </c>
      <c r="L82" s="1" t="s">
        <v>77</v>
      </c>
    </row>
    <row r="102" spans="2:12">
      <c r="B102" s="1" t="s">
        <v>78</v>
      </c>
      <c r="L102" s="1" t="s">
        <v>109</v>
      </c>
    </row>
    <row r="122" spans="2:12">
      <c r="B122" s="1" t="s">
        <v>84</v>
      </c>
      <c r="L122" s="1" t="s">
        <v>85</v>
      </c>
    </row>
    <row r="133" spans="1:21">
      <c r="U133" t="s">
        <v>121</v>
      </c>
    </row>
    <row r="142" spans="1:21">
      <c r="B142" s="1" t="s">
        <v>97</v>
      </c>
      <c r="L142" s="1" t="s">
        <v>86</v>
      </c>
    </row>
    <row r="143" spans="1:21">
      <c r="A143" s="1"/>
      <c r="K143" s="1"/>
    </row>
    <row r="162" spans="1:12">
      <c r="B162" s="1" t="s">
        <v>87</v>
      </c>
      <c r="L162" s="1" t="s">
        <v>110</v>
      </c>
    </row>
    <row r="164" spans="1:12">
      <c r="A164" s="1"/>
      <c r="K164" s="1"/>
    </row>
    <row r="182" spans="2:21">
      <c r="B182" s="1" t="s">
        <v>89</v>
      </c>
      <c r="L182" s="1" t="s">
        <v>35</v>
      </c>
    </row>
    <row r="187" spans="2:21">
      <c r="U187" t="s">
        <v>20</v>
      </c>
    </row>
    <row r="204" spans="2:12">
      <c r="B204" s="1" t="s">
        <v>98</v>
      </c>
      <c r="L204" s="1" t="s">
        <v>90</v>
      </c>
    </row>
    <row r="226" spans="2:12">
      <c r="B226" s="1" t="s">
        <v>91</v>
      </c>
      <c r="L226" s="1" t="s">
        <v>112</v>
      </c>
    </row>
    <row r="266" spans="1:1">
      <c r="A266" s="1"/>
    </row>
  </sheetData>
  <phoneticPr fontId="0" type="noConversion"/>
  <pageMargins left="0.75" right="0.75" top="1" bottom="1" header="0.5" footer="0.5"/>
  <pageSetup paperSize="9" scale="45" fitToHeight="20" orientation="portrait" r:id="rId1"/>
  <headerFooter alignWithMargins="0"/>
  <rowBreaks count="1" manualBreakCount="1">
    <brk id="119" max="16383" man="1"/>
  </rowBreaks>
  <colBreaks count="1" manualBreakCount="1"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57</vt:i4>
      </vt:variant>
    </vt:vector>
  </HeadingPairs>
  <TitlesOfParts>
    <vt:vector size="62" baseType="lpstr">
      <vt:lpstr>Menu</vt:lpstr>
      <vt:lpstr>Chapter3-Demand</vt:lpstr>
      <vt:lpstr>Appendix 2</vt:lpstr>
      <vt:lpstr>Appendix 3</vt:lpstr>
      <vt:lpstr>Charts</vt:lpstr>
      <vt:lpstr>Figure_3.2A_Chart</vt:lpstr>
      <vt:lpstr>Figure_3.2A_Table</vt:lpstr>
      <vt:lpstr>Figure_3.2B_Chart</vt:lpstr>
      <vt:lpstr>Figure_3.2B_Table</vt:lpstr>
      <vt:lpstr>Figure_3.2C_Chart</vt:lpstr>
      <vt:lpstr>Figure_3.2C_Table</vt:lpstr>
      <vt:lpstr>Figure_3.2D_Chart</vt:lpstr>
      <vt:lpstr>Figure_3.2D_Table</vt:lpstr>
      <vt:lpstr>Figure_3.2E_Chart</vt:lpstr>
      <vt:lpstr>Figure_3.2E_Table</vt:lpstr>
      <vt:lpstr>Figure_3.2F_Chart</vt:lpstr>
      <vt:lpstr>Figure_3.2F_Table</vt:lpstr>
      <vt:lpstr>Figure_3.2G_Chart</vt:lpstr>
      <vt:lpstr>Figure_3.2G_Table</vt:lpstr>
      <vt:lpstr>Figure_3.2H_Chart</vt:lpstr>
      <vt:lpstr>Figure_3.2H_Table</vt:lpstr>
      <vt:lpstr>Figure_3.2I_Chart</vt:lpstr>
      <vt:lpstr>Figure_3.2I_Table</vt:lpstr>
      <vt:lpstr>Figure_3.2J_Chart</vt:lpstr>
      <vt:lpstr>Figure_3.2J_Table</vt:lpstr>
      <vt:lpstr>Figure_3.2K_Chart</vt:lpstr>
      <vt:lpstr>Figure_3.2K_Table</vt:lpstr>
      <vt:lpstr>Figure_3.2L_Chart</vt:lpstr>
      <vt:lpstr>Figure_3.2L_Table</vt:lpstr>
      <vt:lpstr>Figure_3.3A_Chart</vt:lpstr>
      <vt:lpstr>Figure_3.3A_Table</vt:lpstr>
      <vt:lpstr>Figure_3.3B_Chart</vt:lpstr>
      <vt:lpstr>Figure_3.3B_Table</vt:lpstr>
      <vt:lpstr>Figure_3.3C_Chart</vt:lpstr>
      <vt:lpstr>Figure_3.3C_Table</vt:lpstr>
      <vt:lpstr>Figure_3.3D_Chart</vt:lpstr>
      <vt:lpstr>Figure_3.3D_Table</vt:lpstr>
      <vt:lpstr>Figure_3.3E_Chart</vt:lpstr>
      <vt:lpstr>Figure_3.3E_Table</vt:lpstr>
      <vt:lpstr>Figure_3.3F_Chart</vt:lpstr>
      <vt:lpstr>Figure_3.3F_Table</vt:lpstr>
      <vt:lpstr>Figure_A2.1A_Chart</vt:lpstr>
      <vt:lpstr>Figure_A2.1A_Table</vt:lpstr>
      <vt:lpstr>Figure_A2.1B_Chart</vt:lpstr>
      <vt:lpstr>Figure_A2.1B_Table</vt:lpstr>
      <vt:lpstr>Figure_A2.1C_Chart</vt:lpstr>
      <vt:lpstr>Figure_A2.1C_Table</vt:lpstr>
      <vt:lpstr>Figure_A2.1D_Chart</vt:lpstr>
      <vt:lpstr>Figure_A2.1D_Table</vt:lpstr>
      <vt:lpstr>Figure_A2.1E_Chart</vt:lpstr>
      <vt:lpstr>Figure_A2.1E_Table</vt:lpstr>
      <vt:lpstr>Figure_A2.1F_Chart</vt:lpstr>
      <vt:lpstr>Figure_A2.1F_Table</vt:lpstr>
      <vt:lpstr>Figure_A3.1A_Table</vt:lpstr>
      <vt:lpstr>Figure_A3.1B_Table</vt:lpstr>
      <vt:lpstr>Figure_A3.1C_Table</vt:lpstr>
      <vt:lpstr>Figure_A3.1D_Table</vt:lpstr>
      <vt:lpstr>Figure_A3.1E_Table</vt:lpstr>
      <vt:lpstr>Figure_A3.1F_Table</vt:lpstr>
      <vt:lpstr>Figure_A3.2A_Table</vt:lpstr>
      <vt:lpstr>Figure_A3.2B_Table</vt:lpstr>
      <vt:lpstr>'Appendix 2'!Print_Area</vt:lpstr>
    </vt:vector>
  </TitlesOfParts>
  <Company>The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wjk01</dc:creator>
  <cp:lastModifiedBy>Mort, Jane</cp:lastModifiedBy>
  <cp:lastPrinted>2011-09-20T09:48:31Z</cp:lastPrinted>
  <dcterms:created xsi:type="dcterms:W3CDTF">2003-11-20T09:34:30Z</dcterms:created>
  <dcterms:modified xsi:type="dcterms:W3CDTF">2024-09-05T11:33:03Z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b435a31-4a51-492c-a5f9-db703ab5f2e4_Enabled">
    <vt:lpwstr>true</vt:lpwstr>
  </property>
  <property fmtid="{D5CDD505-2E9C-101B-9397-08002B2CF9AE}" pid="3" name="MSIP_Label_4b435a31-4a51-492c-a5f9-db703ab5f2e4_SetDate">
    <vt:lpwstr>2024-09-05T11:32:32Z</vt:lpwstr>
  </property>
  <property fmtid="{D5CDD505-2E9C-101B-9397-08002B2CF9AE}" pid="4" name="MSIP_Label_4b435a31-4a51-492c-a5f9-db703ab5f2e4_Method">
    <vt:lpwstr>Standard</vt:lpwstr>
  </property>
  <property fmtid="{D5CDD505-2E9C-101B-9397-08002B2CF9AE}" pid="5" name="MSIP_Label_4b435a31-4a51-492c-a5f9-db703ab5f2e4_Name">
    <vt:lpwstr>Cadent - Official</vt:lpwstr>
  </property>
  <property fmtid="{D5CDD505-2E9C-101B-9397-08002B2CF9AE}" pid="6" name="MSIP_Label_4b435a31-4a51-492c-a5f9-db703ab5f2e4_SiteId">
    <vt:lpwstr>de0d74aa-9914-4bb9-9235-fbefe83b1769</vt:lpwstr>
  </property>
  <property fmtid="{D5CDD505-2E9C-101B-9397-08002B2CF9AE}" pid="7" name="MSIP_Label_4b435a31-4a51-492c-a5f9-db703ab5f2e4_ActionId">
    <vt:lpwstr>e0d842d2-690e-40d7-a20f-5223c3885141</vt:lpwstr>
  </property>
  <property fmtid="{D5CDD505-2E9C-101B-9397-08002B2CF9AE}" pid="8" name="MSIP_Label_4b435a31-4a51-492c-a5f9-db703ab5f2e4_ContentBits">
    <vt:lpwstr>0</vt:lpwstr>
  </property>
</Properties>
</file>